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Users\o-kutlu\Desktop\SANAYİLEŞMELİYİZ\VERİ UYUMLAŞTIRMA 1923-\"/>
    </mc:Choice>
  </mc:AlternateContent>
  <xr:revisionPtr revIDLastSave="0" documentId="13_ncr:1_{FF0452F8-C779-47B6-9556-B493E8F133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ÜİK GSYH HAM VERİ" sheetId="1" r:id="rId1"/>
    <sheet name="GSYH SONUÇ" sheetId="2" r:id="rId2"/>
    <sheet name="NÜFUS" sheetId="5" r:id="rId3"/>
    <sheet name="KİŞİ BAŞINA SONUÇ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07" i="1" l="1"/>
  <c r="P83" i="1"/>
  <c r="P53" i="1"/>
  <c r="P33" i="1"/>
  <c r="L83" i="1" l="1"/>
  <c r="L53" i="1"/>
  <c r="L33" i="1"/>
  <c r="E33" i="1"/>
  <c r="E53" i="1"/>
  <c r="E83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W107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8" i="1"/>
  <c r="E10" i="1"/>
  <c r="L10" i="1" s="1"/>
  <c r="E11" i="1"/>
  <c r="L11" i="1" s="1"/>
  <c r="E12" i="1"/>
  <c r="L12" i="1" s="1"/>
  <c r="E13" i="1"/>
  <c r="L13" i="1" s="1"/>
  <c r="E14" i="1"/>
  <c r="L14" i="1" s="1"/>
  <c r="E15" i="1"/>
  <c r="L15" i="1" s="1"/>
  <c r="E16" i="1"/>
  <c r="L16" i="1" s="1"/>
  <c r="E17" i="1"/>
  <c r="L17" i="1" s="1"/>
  <c r="E18" i="1"/>
  <c r="L18" i="1" s="1"/>
  <c r="E19" i="1"/>
  <c r="L19" i="1" s="1"/>
  <c r="E20" i="1"/>
  <c r="L20" i="1" s="1"/>
  <c r="E21" i="1"/>
  <c r="L21" i="1" s="1"/>
  <c r="E22" i="1"/>
  <c r="L22" i="1" s="1"/>
  <c r="E23" i="1"/>
  <c r="L23" i="1" s="1"/>
  <c r="E24" i="1"/>
  <c r="L24" i="1" s="1"/>
  <c r="E25" i="1"/>
  <c r="L25" i="1" s="1"/>
  <c r="E26" i="1"/>
  <c r="L26" i="1" s="1"/>
  <c r="E27" i="1"/>
  <c r="L27" i="1" s="1"/>
  <c r="E28" i="1"/>
  <c r="L28" i="1" s="1"/>
  <c r="E29" i="1"/>
  <c r="L29" i="1" s="1"/>
  <c r="E30" i="1"/>
  <c r="L30" i="1" s="1"/>
  <c r="E31" i="1"/>
  <c r="L31" i="1" s="1"/>
  <c r="E32" i="1"/>
  <c r="L32" i="1" s="1"/>
  <c r="E34" i="1"/>
  <c r="L34" i="1" s="1"/>
  <c r="E35" i="1"/>
  <c r="L35" i="1" s="1"/>
  <c r="E36" i="1"/>
  <c r="L36" i="1" s="1"/>
  <c r="E37" i="1"/>
  <c r="L37" i="1" s="1"/>
  <c r="E38" i="1"/>
  <c r="L38" i="1" s="1"/>
  <c r="E39" i="1"/>
  <c r="L39" i="1" s="1"/>
  <c r="E40" i="1"/>
  <c r="L40" i="1" s="1"/>
  <c r="E41" i="1"/>
  <c r="L41" i="1" s="1"/>
  <c r="E42" i="1"/>
  <c r="L42" i="1" s="1"/>
  <c r="E43" i="1"/>
  <c r="L43" i="1" s="1"/>
  <c r="E44" i="1"/>
  <c r="L44" i="1" s="1"/>
  <c r="E45" i="1"/>
  <c r="L45" i="1" s="1"/>
  <c r="E46" i="1"/>
  <c r="L46" i="1" s="1"/>
  <c r="E47" i="1"/>
  <c r="L47" i="1" s="1"/>
  <c r="E48" i="1"/>
  <c r="L48" i="1" s="1"/>
  <c r="E49" i="1"/>
  <c r="L49" i="1" s="1"/>
  <c r="E50" i="1"/>
  <c r="L50" i="1" s="1"/>
  <c r="E51" i="1"/>
  <c r="L51" i="1" s="1"/>
  <c r="E52" i="1"/>
  <c r="L52" i="1" s="1"/>
  <c r="E54" i="1"/>
  <c r="L54" i="1" s="1"/>
  <c r="E55" i="1"/>
  <c r="L55" i="1" s="1"/>
  <c r="E56" i="1"/>
  <c r="L56" i="1" s="1"/>
  <c r="E57" i="1"/>
  <c r="L57" i="1" s="1"/>
  <c r="E58" i="1"/>
  <c r="L58" i="1" s="1"/>
  <c r="E59" i="1"/>
  <c r="L59" i="1" s="1"/>
  <c r="E60" i="1"/>
  <c r="L60" i="1" s="1"/>
  <c r="E61" i="1"/>
  <c r="L61" i="1" s="1"/>
  <c r="E62" i="1"/>
  <c r="L62" i="1" s="1"/>
  <c r="E63" i="1"/>
  <c r="L63" i="1" s="1"/>
  <c r="E64" i="1"/>
  <c r="L64" i="1" s="1"/>
  <c r="E65" i="1"/>
  <c r="L65" i="1" s="1"/>
  <c r="E66" i="1"/>
  <c r="L66" i="1" s="1"/>
  <c r="E67" i="1"/>
  <c r="L67" i="1" s="1"/>
  <c r="E68" i="1"/>
  <c r="L68" i="1" s="1"/>
  <c r="E69" i="1"/>
  <c r="L69" i="1" s="1"/>
  <c r="E70" i="1"/>
  <c r="L70" i="1" s="1"/>
  <c r="E71" i="1"/>
  <c r="L71" i="1" s="1"/>
  <c r="E72" i="1"/>
  <c r="L72" i="1" s="1"/>
  <c r="E73" i="1"/>
  <c r="L73" i="1" s="1"/>
  <c r="E74" i="1"/>
  <c r="L74" i="1" s="1"/>
  <c r="E75" i="1"/>
  <c r="L75" i="1" s="1"/>
  <c r="E76" i="1"/>
  <c r="L76" i="1" s="1"/>
  <c r="E77" i="1"/>
  <c r="L77" i="1" s="1"/>
  <c r="E78" i="1"/>
  <c r="L78" i="1" s="1"/>
  <c r="E79" i="1"/>
  <c r="L79" i="1" s="1"/>
  <c r="E80" i="1"/>
  <c r="L80" i="1" s="1"/>
  <c r="E81" i="1"/>
  <c r="L81" i="1" s="1"/>
  <c r="E82" i="1"/>
  <c r="L82" i="1" s="1"/>
  <c r="E84" i="1"/>
  <c r="L84" i="1" s="1"/>
  <c r="E85" i="1"/>
  <c r="L85" i="1" s="1"/>
  <c r="E86" i="1"/>
  <c r="L86" i="1" s="1"/>
  <c r="E87" i="1"/>
  <c r="L87" i="1" s="1"/>
  <c r="E88" i="1"/>
  <c r="L88" i="1" s="1"/>
  <c r="E89" i="1"/>
  <c r="L89" i="1" s="1"/>
  <c r="E90" i="1"/>
  <c r="L90" i="1" s="1"/>
  <c r="E91" i="1"/>
  <c r="L91" i="1" s="1"/>
  <c r="E92" i="1"/>
  <c r="L92" i="1" s="1"/>
  <c r="E93" i="1"/>
  <c r="L93" i="1" s="1"/>
  <c r="E94" i="1"/>
  <c r="L94" i="1" s="1"/>
  <c r="E95" i="1"/>
  <c r="L95" i="1" s="1"/>
  <c r="E96" i="1"/>
  <c r="L96" i="1" s="1"/>
  <c r="E97" i="1"/>
  <c r="L97" i="1" s="1"/>
  <c r="E98" i="1"/>
  <c r="L98" i="1" s="1"/>
  <c r="E99" i="1"/>
  <c r="L99" i="1" s="1"/>
  <c r="E100" i="1"/>
  <c r="L100" i="1" s="1"/>
  <c r="E101" i="1"/>
  <c r="L101" i="1" s="1"/>
  <c r="E102" i="1"/>
  <c r="L102" i="1" s="1"/>
  <c r="E103" i="1"/>
  <c r="L103" i="1" s="1"/>
  <c r="E104" i="1"/>
  <c r="L104" i="1" s="1"/>
  <c r="E105" i="1"/>
  <c r="L105" i="1" s="1"/>
  <c r="E106" i="1"/>
  <c r="L106" i="1" s="1"/>
  <c r="E107" i="1"/>
  <c r="L107" i="1" s="1"/>
  <c r="T106" i="1" s="1"/>
  <c r="E9" i="1"/>
  <c r="L9" i="1" s="1"/>
  <c r="H98" i="1" l="1"/>
  <c r="P98" i="1" s="1"/>
  <c r="H90" i="1"/>
  <c r="P90" i="1" s="1"/>
  <c r="H82" i="1"/>
  <c r="P82" i="1" s="1"/>
  <c r="H74" i="1"/>
  <c r="P74" i="1" s="1"/>
  <c r="H66" i="1"/>
  <c r="P66" i="1" s="1"/>
  <c r="H58" i="1"/>
  <c r="P58" i="1" s="1"/>
  <c r="H50" i="1"/>
  <c r="P50" i="1" s="1"/>
  <c r="H42" i="1"/>
  <c r="P42" i="1" s="1"/>
  <c r="H34" i="1"/>
  <c r="P34" i="1" s="1"/>
  <c r="H26" i="1"/>
  <c r="P26" i="1" s="1"/>
  <c r="H18" i="1"/>
  <c r="P18" i="1" s="1"/>
  <c r="H10" i="1"/>
  <c r="P10" i="1" s="1"/>
  <c r="H9" i="1"/>
  <c r="P9" i="1" s="1"/>
  <c r="H101" i="1"/>
  <c r="P101" i="1" s="1"/>
  <c r="H93" i="1"/>
  <c r="P93" i="1" s="1"/>
  <c r="H85" i="1"/>
  <c r="P85" i="1" s="1"/>
  <c r="H77" i="1"/>
  <c r="P77" i="1" s="1"/>
  <c r="H69" i="1"/>
  <c r="P69" i="1" s="1"/>
  <c r="H61" i="1"/>
  <c r="P61" i="1" s="1"/>
  <c r="H53" i="1"/>
  <c r="H45" i="1"/>
  <c r="P45" i="1" s="1"/>
  <c r="H37" i="1"/>
  <c r="P37" i="1" s="1"/>
  <c r="H29" i="1"/>
  <c r="P29" i="1" s="1"/>
  <c r="H40" i="1"/>
  <c r="P40" i="1" s="1"/>
  <c r="H24" i="1"/>
  <c r="P24" i="1" s="1"/>
  <c r="H16" i="1"/>
  <c r="P16" i="1" s="1"/>
  <c r="H21" i="1"/>
  <c r="P21" i="1" s="1"/>
  <c r="H13" i="1"/>
  <c r="P13" i="1" s="1"/>
  <c r="T105" i="1"/>
  <c r="H107" i="1"/>
  <c r="P107" i="1" s="1"/>
  <c r="U106" i="1" s="1"/>
  <c r="H99" i="1"/>
  <c r="P99" i="1" s="1"/>
  <c r="H91" i="1"/>
  <c r="P91" i="1" s="1"/>
  <c r="H83" i="1"/>
  <c r="H75" i="1"/>
  <c r="P75" i="1" s="1"/>
  <c r="H67" i="1"/>
  <c r="P67" i="1" s="1"/>
  <c r="H59" i="1"/>
  <c r="P59" i="1" s="1"/>
  <c r="H51" i="1"/>
  <c r="P51" i="1" s="1"/>
  <c r="H43" i="1"/>
  <c r="P43" i="1" s="1"/>
  <c r="H35" i="1"/>
  <c r="P35" i="1" s="1"/>
  <c r="H27" i="1"/>
  <c r="P27" i="1" s="1"/>
  <c r="H19" i="1"/>
  <c r="P19" i="1" s="1"/>
  <c r="H11" i="1"/>
  <c r="P11" i="1" s="1"/>
  <c r="H102" i="1"/>
  <c r="P102" i="1" s="1"/>
  <c r="H94" i="1"/>
  <c r="P94" i="1" s="1"/>
  <c r="H86" i="1"/>
  <c r="P86" i="1" s="1"/>
  <c r="H78" i="1"/>
  <c r="P78" i="1" s="1"/>
  <c r="H70" i="1"/>
  <c r="P70" i="1" s="1"/>
  <c r="H105" i="1"/>
  <c r="P105" i="1" s="1"/>
  <c r="H97" i="1"/>
  <c r="P97" i="1" s="1"/>
  <c r="H89" i="1"/>
  <c r="P89" i="1" s="1"/>
  <c r="H81" i="1"/>
  <c r="P81" i="1" s="1"/>
  <c r="H73" i="1"/>
  <c r="P73" i="1" s="1"/>
  <c r="H65" i="1"/>
  <c r="P65" i="1" s="1"/>
  <c r="H57" i="1"/>
  <c r="P57" i="1" s="1"/>
  <c r="H49" i="1"/>
  <c r="P49" i="1" s="1"/>
  <c r="H41" i="1"/>
  <c r="P41" i="1" s="1"/>
  <c r="H33" i="1"/>
  <c r="H25" i="1"/>
  <c r="P25" i="1" s="1"/>
  <c r="H103" i="1"/>
  <c r="P103" i="1" s="1"/>
  <c r="H95" i="1"/>
  <c r="P95" i="1" s="1"/>
  <c r="H87" i="1"/>
  <c r="P87" i="1" s="1"/>
  <c r="H79" i="1"/>
  <c r="P79" i="1" s="1"/>
  <c r="H71" i="1"/>
  <c r="P71" i="1" s="1"/>
  <c r="H63" i="1"/>
  <c r="P63" i="1" s="1"/>
  <c r="H55" i="1"/>
  <c r="P55" i="1" s="1"/>
  <c r="H47" i="1"/>
  <c r="P47" i="1" s="1"/>
  <c r="H31" i="1"/>
  <c r="P31" i="1" s="1"/>
  <c r="H23" i="1"/>
  <c r="P23" i="1" s="1"/>
  <c r="H15" i="1"/>
  <c r="P15" i="1" s="1"/>
  <c r="H62" i="1"/>
  <c r="P62" i="1" s="1"/>
  <c r="H54" i="1"/>
  <c r="P54" i="1" s="1"/>
  <c r="H46" i="1"/>
  <c r="P46" i="1" s="1"/>
  <c r="H38" i="1"/>
  <c r="P38" i="1" s="1"/>
  <c r="H22" i="1"/>
  <c r="P22" i="1" s="1"/>
  <c r="H14" i="1"/>
  <c r="P14" i="1" s="1"/>
  <c r="H100" i="1"/>
  <c r="P100" i="1" s="1"/>
  <c r="H92" i="1"/>
  <c r="P92" i="1" s="1"/>
  <c r="H84" i="1"/>
  <c r="P84" i="1" s="1"/>
  <c r="H76" i="1"/>
  <c r="P76" i="1" s="1"/>
  <c r="H68" i="1"/>
  <c r="P68" i="1" s="1"/>
  <c r="H60" i="1"/>
  <c r="P60" i="1" s="1"/>
  <c r="H52" i="1"/>
  <c r="P52" i="1" s="1"/>
  <c r="H44" i="1"/>
  <c r="P44" i="1" s="1"/>
  <c r="H36" i="1"/>
  <c r="P36" i="1" s="1"/>
  <c r="H28" i="1"/>
  <c r="P28" i="1" s="1"/>
  <c r="H20" i="1"/>
  <c r="P20" i="1" s="1"/>
  <c r="H12" i="1"/>
  <c r="P12" i="1" s="1"/>
  <c r="H106" i="1"/>
  <c r="P106" i="1" s="1"/>
  <c r="H17" i="1"/>
  <c r="P17" i="1" s="1"/>
  <c r="H104" i="1"/>
  <c r="P104" i="1" s="1"/>
  <c r="H96" i="1"/>
  <c r="P96" i="1" s="1"/>
  <c r="H88" i="1"/>
  <c r="P88" i="1" s="1"/>
  <c r="H80" i="1"/>
  <c r="P80" i="1" s="1"/>
  <c r="H72" i="1"/>
  <c r="P72" i="1" s="1"/>
  <c r="H64" i="1"/>
  <c r="P64" i="1" s="1"/>
  <c r="H56" i="1"/>
  <c r="P56" i="1" s="1"/>
  <c r="H48" i="1"/>
  <c r="P48" i="1" s="1"/>
  <c r="H32" i="1"/>
  <c r="P32" i="1" s="1"/>
  <c r="H39" i="1"/>
  <c r="P39" i="1" s="1"/>
  <c r="H30" i="1"/>
  <c r="P30" i="1" s="1"/>
  <c r="U105" i="1" l="1"/>
  <c r="U104" i="1" s="1"/>
  <c r="U103" i="1" s="1"/>
  <c r="U102" i="1" s="1"/>
  <c r="U101" i="1" s="1"/>
  <c r="U100" i="1" s="1"/>
  <c r="U99" i="1" s="1"/>
  <c r="U98" i="1" s="1"/>
  <c r="U97" i="1" s="1"/>
  <c r="U96" i="1" s="1"/>
  <c r="U95" i="1" s="1"/>
  <c r="U94" i="1" s="1"/>
  <c r="U93" i="1" s="1"/>
  <c r="U92" i="1" s="1"/>
  <c r="U91" i="1" s="1"/>
  <c r="U90" i="1" s="1"/>
  <c r="U89" i="1" s="1"/>
  <c r="U88" i="1" s="1"/>
  <c r="U87" i="1" s="1"/>
  <c r="U86" i="1" s="1"/>
  <c r="U85" i="1" s="1"/>
  <c r="U84" i="1" s="1"/>
  <c r="U83" i="1" s="1"/>
  <c r="U82" i="1" s="1"/>
  <c r="U81" i="1" s="1"/>
  <c r="U80" i="1" s="1"/>
  <c r="U79" i="1" s="1"/>
  <c r="U78" i="1" s="1"/>
  <c r="U77" i="1" s="1"/>
  <c r="U76" i="1" s="1"/>
  <c r="U75" i="1" s="1"/>
  <c r="U74" i="1" s="1"/>
  <c r="U73" i="1" s="1"/>
  <c r="U72" i="1" s="1"/>
  <c r="U71" i="1" s="1"/>
  <c r="U70" i="1" s="1"/>
  <c r="U69" i="1" s="1"/>
  <c r="U68" i="1" s="1"/>
  <c r="U67" i="1" s="1"/>
  <c r="U66" i="1" s="1"/>
  <c r="U65" i="1" s="1"/>
  <c r="U64" i="1" s="1"/>
  <c r="U63" i="1" s="1"/>
  <c r="U62" i="1" s="1"/>
  <c r="U61" i="1" s="1"/>
  <c r="U60" i="1" s="1"/>
  <c r="U59" i="1" s="1"/>
  <c r="U58" i="1" s="1"/>
  <c r="U57" i="1" s="1"/>
  <c r="U56" i="1" s="1"/>
  <c r="U55" i="1" s="1"/>
  <c r="U54" i="1" s="1"/>
  <c r="U53" i="1" s="1"/>
  <c r="U52" i="1" s="1"/>
  <c r="U51" i="1" s="1"/>
  <c r="U50" i="1" s="1"/>
  <c r="U49" i="1" s="1"/>
  <c r="U48" i="1" s="1"/>
  <c r="U47" i="1" s="1"/>
  <c r="U46" i="1" s="1"/>
  <c r="U45" i="1" s="1"/>
  <c r="U44" i="1" s="1"/>
  <c r="U43" i="1" s="1"/>
  <c r="U42" i="1" s="1"/>
  <c r="U41" i="1" s="1"/>
  <c r="U40" i="1" s="1"/>
  <c r="U39" i="1" s="1"/>
  <c r="U38" i="1" s="1"/>
  <c r="U37" i="1" s="1"/>
  <c r="U36" i="1" s="1"/>
  <c r="U35" i="1" s="1"/>
  <c r="U34" i="1" s="1"/>
  <c r="U33" i="1" s="1"/>
  <c r="U32" i="1" s="1"/>
  <c r="U31" i="1" s="1"/>
  <c r="U30" i="1" s="1"/>
  <c r="U29" i="1" s="1"/>
  <c r="U28" i="1" s="1"/>
  <c r="U27" i="1" s="1"/>
  <c r="U26" i="1" s="1"/>
  <c r="U25" i="1" s="1"/>
  <c r="U24" i="1" s="1"/>
  <c r="U23" i="1" s="1"/>
  <c r="U22" i="1" s="1"/>
  <c r="U21" i="1" s="1"/>
  <c r="U20" i="1" s="1"/>
  <c r="U19" i="1" s="1"/>
  <c r="U18" i="1" s="1"/>
  <c r="U17" i="1" s="1"/>
  <c r="U16" i="1" s="1"/>
  <c r="U15" i="1" s="1"/>
  <c r="U14" i="1" s="1"/>
  <c r="U13" i="1" s="1"/>
  <c r="U12" i="1" s="1"/>
  <c r="U11" i="1" s="1"/>
  <c r="U10" i="1" s="1"/>
  <c r="U9" i="1" s="1"/>
  <c r="U8" i="1" s="1"/>
  <c r="V106" i="1"/>
  <c r="W106" i="1" s="1"/>
  <c r="T104" i="1"/>
  <c r="V104" i="1" l="1"/>
  <c r="W104" i="1" s="1"/>
  <c r="V105" i="1"/>
  <c r="W105" i="1" s="1"/>
  <c r="T103" i="1"/>
  <c r="V103" i="1" s="1"/>
  <c r="W103" i="1" s="1"/>
  <c r="T102" i="1" l="1"/>
  <c r="V102" i="1" s="1"/>
  <c r="W102" i="1" s="1"/>
  <c r="T101" i="1" l="1"/>
  <c r="V101" i="1" s="1"/>
  <c r="W101" i="1" s="1"/>
  <c r="T100" i="1" l="1"/>
  <c r="V100" i="1" s="1"/>
  <c r="W100" i="1" s="1"/>
  <c r="T99" i="1" l="1"/>
  <c r="V99" i="1" s="1"/>
  <c r="W99" i="1" s="1"/>
  <c r="T98" i="1" l="1"/>
  <c r="V98" i="1" s="1"/>
  <c r="W98" i="1" s="1"/>
  <c r="T97" i="1" l="1"/>
  <c r="V97" i="1" s="1"/>
  <c r="W97" i="1" s="1"/>
  <c r="T96" i="1" l="1"/>
  <c r="V96" i="1" s="1"/>
  <c r="W96" i="1" s="1"/>
  <c r="T95" i="1" l="1"/>
  <c r="V95" i="1" s="1"/>
  <c r="W95" i="1" s="1"/>
  <c r="T94" i="1" l="1"/>
  <c r="V94" i="1" s="1"/>
  <c r="W94" i="1" s="1"/>
  <c r="T93" i="1" l="1"/>
  <c r="V93" i="1" s="1"/>
  <c r="W93" i="1" s="1"/>
  <c r="T92" i="1" l="1"/>
  <c r="V92" i="1" s="1"/>
  <c r="W92" i="1" s="1"/>
  <c r="T91" i="1" l="1"/>
  <c r="V91" i="1" s="1"/>
  <c r="W91" i="1" s="1"/>
  <c r="T90" i="1" l="1"/>
  <c r="V90" i="1" s="1"/>
  <c r="W90" i="1" s="1"/>
  <c r="T89" i="1" l="1"/>
  <c r="V89" i="1" s="1"/>
  <c r="W89" i="1" s="1"/>
  <c r="T88" i="1" l="1"/>
  <c r="V88" i="1" s="1"/>
  <c r="W88" i="1" s="1"/>
  <c r="T87" i="1" l="1"/>
  <c r="V87" i="1" s="1"/>
  <c r="W87" i="1" s="1"/>
  <c r="T86" i="1" l="1"/>
  <c r="V86" i="1" s="1"/>
  <c r="W86" i="1" s="1"/>
  <c r="T85" i="1" l="1"/>
  <c r="V85" i="1" s="1"/>
  <c r="W85" i="1" s="1"/>
  <c r="T84" i="1" l="1"/>
  <c r="V84" i="1" s="1"/>
  <c r="W84" i="1" s="1"/>
  <c r="T83" i="1" l="1"/>
  <c r="V83" i="1" s="1"/>
  <c r="W83" i="1" s="1"/>
  <c r="T82" i="1" l="1"/>
  <c r="V82" i="1" s="1"/>
  <c r="W82" i="1" s="1"/>
  <c r="T81" i="1" l="1"/>
  <c r="V81" i="1" s="1"/>
  <c r="W81" i="1" s="1"/>
  <c r="T80" i="1" l="1"/>
  <c r="V80" i="1" s="1"/>
  <c r="W80" i="1" s="1"/>
  <c r="T79" i="1" l="1"/>
  <c r="V79" i="1" s="1"/>
  <c r="W79" i="1" s="1"/>
  <c r="T78" i="1" l="1"/>
  <c r="V78" i="1" s="1"/>
  <c r="W78" i="1" s="1"/>
  <c r="T77" i="1" l="1"/>
  <c r="V77" i="1" s="1"/>
  <c r="W77" i="1" s="1"/>
  <c r="T76" i="1" l="1"/>
  <c r="V76" i="1" s="1"/>
  <c r="W76" i="1" s="1"/>
  <c r="T75" i="1" l="1"/>
  <c r="V75" i="1" s="1"/>
  <c r="W75" i="1" s="1"/>
  <c r="T74" i="1" l="1"/>
  <c r="V74" i="1" s="1"/>
  <c r="W74" i="1" s="1"/>
  <c r="T73" i="1" l="1"/>
  <c r="V73" i="1" s="1"/>
  <c r="W73" i="1" s="1"/>
  <c r="T72" i="1" l="1"/>
  <c r="V72" i="1" s="1"/>
  <c r="W72" i="1" s="1"/>
  <c r="T71" i="1" l="1"/>
  <c r="V71" i="1" s="1"/>
  <c r="W71" i="1" s="1"/>
  <c r="T70" i="1" l="1"/>
  <c r="V70" i="1" s="1"/>
  <c r="W70" i="1" s="1"/>
  <c r="T69" i="1" l="1"/>
  <c r="V69" i="1" s="1"/>
  <c r="W69" i="1" s="1"/>
  <c r="T68" i="1" l="1"/>
  <c r="V68" i="1" s="1"/>
  <c r="W68" i="1" s="1"/>
  <c r="T67" i="1" l="1"/>
  <c r="V67" i="1" s="1"/>
  <c r="W67" i="1" s="1"/>
  <c r="T66" i="1" l="1"/>
  <c r="V66" i="1" s="1"/>
  <c r="W66" i="1" s="1"/>
  <c r="T65" i="1" l="1"/>
  <c r="V65" i="1" s="1"/>
  <c r="W65" i="1" s="1"/>
  <c r="T64" i="1" l="1"/>
  <c r="V64" i="1" s="1"/>
  <c r="W64" i="1" s="1"/>
  <c r="T63" i="1" l="1"/>
  <c r="V63" i="1" s="1"/>
  <c r="W63" i="1" s="1"/>
  <c r="T62" i="1" l="1"/>
  <c r="V62" i="1" s="1"/>
  <c r="W62" i="1" s="1"/>
  <c r="T61" i="1" l="1"/>
  <c r="V61" i="1" s="1"/>
  <c r="W61" i="1" s="1"/>
  <c r="T60" i="1" l="1"/>
  <c r="V60" i="1" s="1"/>
  <c r="W60" i="1" s="1"/>
  <c r="T59" i="1" l="1"/>
  <c r="V59" i="1" s="1"/>
  <c r="W59" i="1" s="1"/>
  <c r="T58" i="1" l="1"/>
  <c r="V58" i="1" s="1"/>
  <c r="W58" i="1" s="1"/>
  <c r="T57" i="1" l="1"/>
  <c r="V57" i="1" s="1"/>
  <c r="W57" i="1" s="1"/>
  <c r="T56" i="1" l="1"/>
  <c r="V56" i="1" s="1"/>
  <c r="W56" i="1" s="1"/>
  <c r="T55" i="1" l="1"/>
  <c r="V55" i="1" s="1"/>
  <c r="W55" i="1" s="1"/>
  <c r="F8" i="1"/>
  <c r="T54" i="1" l="1"/>
  <c r="V54" i="1" s="1"/>
  <c r="W54" i="1" s="1"/>
  <c r="T53" i="1" l="1"/>
  <c r="V53" i="1" s="1"/>
  <c r="W53" i="1" s="1"/>
  <c r="T52" i="1" l="1"/>
  <c r="V52" i="1" s="1"/>
  <c r="W52" i="1" s="1"/>
  <c r="T51" i="1" l="1"/>
  <c r="V51" i="1" s="1"/>
  <c r="W51" i="1" s="1"/>
  <c r="T50" i="1" l="1"/>
  <c r="V50" i="1" s="1"/>
  <c r="W50" i="1" s="1"/>
  <c r="T49" i="1" l="1"/>
  <c r="V49" i="1" s="1"/>
  <c r="W49" i="1" s="1"/>
  <c r="T48" i="1" l="1"/>
  <c r="V48" i="1" s="1"/>
  <c r="W48" i="1" s="1"/>
  <c r="T47" i="1" l="1"/>
  <c r="V47" i="1" s="1"/>
  <c r="W47" i="1" s="1"/>
  <c r="T46" i="1" l="1"/>
  <c r="V46" i="1" s="1"/>
  <c r="W46" i="1" s="1"/>
  <c r="T45" i="1" l="1"/>
  <c r="V45" i="1" s="1"/>
  <c r="W45" i="1" s="1"/>
  <c r="T44" i="1" l="1"/>
  <c r="V44" i="1" s="1"/>
  <c r="W44" i="1" s="1"/>
  <c r="T43" i="1" l="1"/>
  <c r="V43" i="1" s="1"/>
  <c r="W43" i="1" s="1"/>
  <c r="T42" i="1" l="1"/>
  <c r="V42" i="1" s="1"/>
  <c r="W42" i="1" s="1"/>
  <c r="T41" i="1" l="1"/>
  <c r="V41" i="1" s="1"/>
  <c r="W41" i="1" s="1"/>
  <c r="T40" i="1" l="1"/>
  <c r="V40" i="1" s="1"/>
  <c r="W40" i="1" s="1"/>
  <c r="T39" i="1" l="1"/>
  <c r="V39" i="1" s="1"/>
  <c r="W39" i="1" s="1"/>
  <c r="T38" i="1" l="1"/>
  <c r="V38" i="1" s="1"/>
  <c r="W38" i="1" s="1"/>
  <c r="T37" i="1" l="1"/>
  <c r="V37" i="1" s="1"/>
  <c r="W37" i="1" s="1"/>
  <c r="T36" i="1" l="1"/>
  <c r="V36" i="1" s="1"/>
  <c r="W36" i="1" s="1"/>
  <c r="T35" i="1" l="1"/>
  <c r="V35" i="1" s="1"/>
  <c r="W35" i="1" s="1"/>
  <c r="T34" i="1" l="1"/>
  <c r="V34" i="1" s="1"/>
  <c r="W34" i="1" s="1"/>
  <c r="T33" i="1" l="1"/>
  <c r="V33" i="1" s="1"/>
  <c r="W33" i="1" s="1"/>
  <c r="T32" i="1" l="1"/>
  <c r="V32" i="1" s="1"/>
  <c r="W32" i="1" s="1"/>
  <c r="T31" i="1" l="1"/>
  <c r="V31" i="1" s="1"/>
  <c r="W31" i="1" s="1"/>
  <c r="T30" i="1" l="1"/>
  <c r="V30" i="1" s="1"/>
  <c r="W30" i="1" s="1"/>
  <c r="T29" i="1" l="1"/>
  <c r="V29" i="1" s="1"/>
  <c r="W29" i="1" s="1"/>
  <c r="T28" i="1" l="1"/>
  <c r="V28" i="1" s="1"/>
  <c r="W28" i="1" s="1"/>
  <c r="T27" i="1" l="1"/>
  <c r="V27" i="1" s="1"/>
  <c r="W27" i="1" s="1"/>
  <c r="T26" i="1" l="1"/>
  <c r="V26" i="1" s="1"/>
  <c r="W26" i="1" s="1"/>
  <c r="T25" i="1" l="1"/>
  <c r="V25" i="1" s="1"/>
  <c r="W25" i="1" s="1"/>
  <c r="T24" i="1" l="1"/>
  <c r="V24" i="1" s="1"/>
  <c r="W24" i="1" s="1"/>
  <c r="T23" i="1" l="1"/>
  <c r="V23" i="1" s="1"/>
  <c r="W23" i="1" s="1"/>
  <c r="T22" i="1" l="1"/>
  <c r="V22" i="1" s="1"/>
  <c r="W22" i="1" s="1"/>
  <c r="T21" i="1" l="1"/>
  <c r="V21" i="1" s="1"/>
  <c r="W21" i="1" s="1"/>
  <c r="T20" i="1" l="1"/>
  <c r="V20" i="1" s="1"/>
  <c r="W20" i="1" s="1"/>
  <c r="T19" i="1" l="1"/>
  <c r="V19" i="1" s="1"/>
  <c r="W19" i="1" s="1"/>
  <c r="T18" i="1" l="1"/>
  <c r="V18" i="1" s="1"/>
  <c r="W18" i="1" s="1"/>
  <c r="T17" i="1" l="1"/>
  <c r="V17" i="1" s="1"/>
  <c r="W17" i="1" s="1"/>
  <c r="T16" i="1" l="1"/>
  <c r="V16" i="1" s="1"/>
  <c r="W16" i="1" s="1"/>
  <c r="T15" i="1" l="1"/>
  <c r="V15" i="1" s="1"/>
  <c r="W15" i="1" s="1"/>
  <c r="T14" i="1" l="1"/>
  <c r="V14" i="1" s="1"/>
  <c r="W14" i="1" s="1"/>
  <c r="T13" i="1" l="1"/>
  <c r="V13" i="1" s="1"/>
  <c r="W13" i="1" s="1"/>
  <c r="T12" i="1" l="1"/>
  <c r="V12" i="1" s="1"/>
  <c r="W12" i="1" s="1"/>
  <c r="T11" i="1" l="1"/>
  <c r="V11" i="1" s="1"/>
  <c r="W11" i="1" s="1"/>
  <c r="T10" i="1" l="1"/>
  <c r="V10" i="1" s="1"/>
  <c r="W10" i="1" s="1"/>
  <c r="T9" i="1" l="1"/>
  <c r="V9" i="1" s="1"/>
  <c r="W9" i="1" s="1"/>
  <c r="T8" i="1" l="1"/>
  <c r="V8" i="1" s="1"/>
  <c r="W8" i="1" s="1"/>
</calcChain>
</file>

<file path=xl/sharedStrings.xml><?xml version="1.0" encoding="utf-8"?>
<sst xmlns="http://schemas.openxmlformats.org/spreadsheetml/2006/main" count="50" uniqueCount="28">
  <si>
    <t>Not. 1923-1947 yılları arası 1948=100 bazlı, 1948-1967 yılları 1968=100 bazlı, 1968-1997 yılları için 1987=100 bazlı GSMH serisi kullanılmaktadır.</t>
  </si>
  <si>
    <t>Nominal-TL</t>
  </si>
  <si>
    <t>Nominal-$</t>
  </si>
  <si>
    <t>Reel-TL</t>
  </si>
  <si>
    <t>Kur</t>
  </si>
  <si>
    <t>Büyüme</t>
  </si>
  <si>
    <t>Deflatör</t>
  </si>
  <si>
    <t>Enflasyon</t>
  </si>
  <si>
    <t>STRATEJİ VE BÜTÇE BAŞKANLIĞI (SBB)</t>
  </si>
  <si>
    <t>2009 İle Uyumlu</t>
  </si>
  <si>
    <t>Büyüme Verilerinin Alındığı Kaynak</t>
  </si>
  <si>
    <t>Deflatör Enflasyonu Verilerinin Alındığı Kaynak</t>
  </si>
  <si>
    <t>TÜİK-100 YIL</t>
  </si>
  <si>
    <t>Nominal-USD</t>
  </si>
  <si>
    <t>Deflatör | 2009=1</t>
  </si>
  <si>
    <t>2009 Fiyatlarıyla</t>
  </si>
  <si>
    <t>TÜİK 2009 Baz Yılı İle Uyumlu</t>
  </si>
  <si>
    <t>Zımni Kur</t>
  </si>
  <si>
    <t>TÜİK Zımni Kur</t>
  </si>
  <si>
    <t>Nüfus (Yıl Ortası)</t>
  </si>
  <si>
    <t>Nominal GSYH-USD</t>
  </si>
  <si>
    <t>Nominal GSYH-TL</t>
  </si>
  <si>
    <t>Reel GSYH-TL</t>
  </si>
  <si>
    <t>Kişi Başına Reel GSYH-TL</t>
  </si>
  <si>
    <t>Kişi Başına Nominal GSYH-TL</t>
  </si>
  <si>
    <t>Kişi Başına Nominal GSYH-USD</t>
  </si>
  <si>
    <t>(1) 2009 bazlı seri 1998 yılından başlamak üzere güncellenmiş ve bu yapılırken 2005 yılında TL'den altı sıfır atılması dikkate alınmıştır.</t>
  </si>
  <si>
    <t>Türetildi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</si>
</sst>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###,###,###"/>
    <numFmt numFmtId="165" formatCode="0.0%"/>
    <numFmt numFmtId="166" formatCode="0.000"/>
    <numFmt numFmtId="167" formatCode="_-* #,##0_-;\-* #,##0_-;_-* &quot;-&quot;??_-;_-@_-"/>
    <numFmt numFmtId="168" formatCode="_-* #,##0.0000_-;\-* #,##0.0000_-;_-* &quot;-&quot;??_-;_-@_-"/>
    <numFmt numFmtId="169" formatCode="yyyy"/>
    <numFmt numFmtId="170" formatCode="#,##0_ ;\-#,##0\ "/>
    <numFmt numFmtId="171" formatCode="#,##0.00000000_ ;\-#,##0.00000000\ "/>
    <numFmt numFmtId="172" formatCode="#,##0.00000_ ;\-#,##0.00000\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  <charset val="162"/>
    </font>
    <font>
      <b/>
      <sz val="10"/>
      <name val="Goudy Old Style"/>
      <family val="1"/>
    </font>
    <font>
      <sz val="10"/>
      <name val="Goudy Old Style"/>
      <family val="1"/>
    </font>
    <font>
      <sz val="9"/>
      <name val="Goudy Old Style"/>
      <family val="1"/>
    </font>
    <font>
      <b/>
      <sz val="8"/>
      <name val="Goudy Old Style"/>
      <family val="1"/>
    </font>
    <font>
      <sz val="8"/>
      <name val="Goudy Old Style"/>
      <family val="1"/>
    </font>
    <font>
      <b/>
      <sz val="7"/>
      <name val="Goudy Old Style"/>
      <family val="1"/>
    </font>
    <font>
      <b/>
      <sz val="10"/>
      <color rgb="FF0070C0"/>
      <name val="Goudy Old Style"/>
      <family val="1"/>
    </font>
    <font>
      <b/>
      <sz val="8"/>
      <color rgb="FF0070C0"/>
      <name val="Goudy Old Style"/>
      <family val="1"/>
    </font>
    <font>
      <sz val="9"/>
      <color rgb="FFFF0000"/>
      <name val="Goudy Old Style"/>
      <family val="1"/>
    </font>
    <font>
      <sz val="8"/>
      <name val="Calibri"/>
      <family val="2"/>
      <scheme val="minor"/>
    </font>
    <font>
      <b/>
      <sz val="8"/>
      <name val="Goudy Old Style"/>
      <family val="1"/>
      <charset val="162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indexed="8"/>
      <name val="Calibri"/>
      <family val="2"/>
      <charset val="162"/>
    </font>
    <font>
      <b/>
      <sz val="7"/>
      <name val="Arial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/>
  </cellStyleXfs>
  <cellXfs count="76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7" fillId="0" borderId="0" xfId="0" applyFont="1"/>
    <xf numFmtId="10" fontId="7" fillId="0" borderId="0" xfId="2" applyNumberFormat="1" applyFont="1"/>
    <xf numFmtId="164" fontId="4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left"/>
    </xf>
    <xf numFmtId="3" fontId="7" fillId="0" borderId="0" xfId="0" quotePrefix="1" applyNumberFormat="1" applyFont="1" applyAlignment="1">
      <alignment horizontal="left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quotePrefix="1" applyFont="1" applyFill="1" applyAlignment="1">
      <alignment horizontal="left"/>
    </xf>
    <xf numFmtId="3" fontId="7" fillId="3" borderId="0" xfId="0" applyNumberFormat="1" applyFont="1" applyFill="1" applyAlignment="1">
      <alignment horizontal="left"/>
    </xf>
    <xf numFmtId="10" fontId="7" fillId="3" borderId="0" xfId="2" applyNumberFormat="1" applyFont="1" applyFill="1"/>
    <xf numFmtId="3" fontId="7" fillId="3" borderId="0" xfId="0" quotePrefix="1" applyNumberFormat="1" applyFont="1" applyFill="1" applyAlignment="1">
      <alignment horizontal="left"/>
    </xf>
    <xf numFmtId="0" fontId="4" fillId="0" borderId="0" xfId="0" applyFont="1" applyAlignment="1"/>
    <xf numFmtId="43" fontId="7" fillId="0" borderId="0" xfId="1" applyFont="1" applyAlignment="1"/>
    <xf numFmtId="43" fontId="7" fillId="3" borderId="0" xfId="1" applyFont="1" applyFill="1" applyAlignment="1"/>
    <xf numFmtId="166" fontId="7" fillId="0" borderId="0" xfId="0" quotePrefix="1" applyNumberFormat="1" applyFont="1" applyAlignment="1">
      <alignment horizontal="center"/>
    </xf>
    <xf numFmtId="0" fontId="9" fillId="0" borderId="0" xfId="0" applyFont="1"/>
    <xf numFmtId="0" fontId="10" fillId="0" borderId="0" xfId="0" applyFont="1"/>
    <xf numFmtId="10" fontId="10" fillId="0" borderId="0" xfId="2" applyNumberFormat="1" applyFont="1"/>
    <xf numFmtId="10" fontId="10" fillId="3" borderId="0" xfId="2" applyNumberFormat="1" applyFont="1" applyFill="1"/>
    <xf numFmtId="167" fontId="7" fillId="0" borderId="0" xfId="1" applyNumberFormat="1" applyFont="1"/>
    <xf numFmtId="0" fontId="4" fillId="0" borderId="0" xfId="0" applyFont="1" applyFill="1"/>
    <xf numFmtId="10" fontId="11" fillId="0" borderId="0" xfId="2" applyNumberFormat="1" applyFont="1" applyFill="1"/>
    <xf numFmtId="10" fontId="7" fillId="0" borderId="0" xfId="0" applyNumberFormat="1" applyFont="1"/>
    <xf numFmtId="168" fontId="7" fillId="0" borderId="0" xfId="0" applyNumberFormat="1" applyFont="1"/>
    <xf numFmtId="43" fontId="7" fillId="0" borderId="0" xfId="1" applyNumberFormat="1" applyFont="1" applyAlignment="1"/>
    <xf numFmtId="3" fontId="7" fillId="3" borderId="4" xfId="0" applyNumberFormat="1" applyFont="1" applyFill="1" applyBorder="1" applyAlignment="1">
      <alignment horizontal="left"/>
    </xf>
    <xf numFmtId="168" fontId="7" fillId="3" borderId="5" xfId="1" applyNumberFormat="1" applyFont="1" applyFill="1" applyBorder="1"/>
    <xf numFmtId="0" fontId="4" fillId="5" borderId="0" xfId="0" applyFont="1" applyFill="1"/>
    <xf numFmtId="0" fontId="7" fillId="0" borderId="0" xfId="0" applyFont="1" applyFill="1"/>
    <xf numFmtId="10" fontId="7" fillId="0" borderId="0" xfId="2" applyNumberFormat="1" applyFont="1" applyFill="1"/>
    <xf numFmtId="0" fontId="6" fillId="5" borderId="0" xfId="0" applyFont="1" applyFill="1" applyBorder="1"/>
    <xf numFmtId="0" fontId="7" fillId="2" borderId="0" xfId="0" applyFont="1" applyFill="1" applyBorder="1"/>
    <xf numFmtId="0" fontId="4" fillId="5" borderId="6" xfId="0" applyFont="1" applyFill="1" applyBorder="1"/>
    <xf numFmtId="0" fontId="3" fillId="5" borderId="2" xfId="0" applyFont="1" applyFill="1" applyBorder="1"/>
    <xf numFmtId="0" fontId="4" fillId="5" borderId="7" xfId="0" applyFont="1" applyFill="1" applyBorder="1"/>
    <xf numFmtId="0" fontId="7" fillId="2" borderId="8" xfId="0" applyFont="1" applyFill="1" applyBorder="1"/>
    <xf numFmtId="10" fontId="11" fillId="2" borderId="9" xfId="2" applyNumberFormat="1" applyFont="1" applyFill="1" applyBorder="1"/>
    <xf numFmtId="10" fontId="11" fillId="5" borderId="9" xfId="2" applyNumberFormat="1" applyFont="1" applyFill="1" applyBorder="1"/>
    <xf numFmtId="0" fontId="7" fillId="2" borderId="10" xfId="0" applyFont="1" applyFill="1" applyBorder="1"/>
    <xf numFmtId="0" fontId="7" fillId="2" borderId="1" xfId="0" applyFont="1" applyFill="1" applyBorder="1"/>
    <xf numFmtId="10" fontId="11" fillId="2" borderId="11" xfId="2" applyNumberFormat="1" applyFont="1" applyFill="1" applyBorder="1"/>
    <xf numFmtId="0" fontId="4" fillId="4" borderId="6" xfId="0" applyFont="1" applyFill="1" applyBorder="1"/>
    <xf numFmtId="0" fontId="3" fillId="4" borderId="2" xfId="0" applyFont="1" applyFill="1" applyBorder="1"/>
    <xf numFmtId="0" fontId="4" fillId="4" borderId="7" xfId="0" applyFont="1" applyFill="1" applyBorder="1"/>
    <xf numFmtId="10" fontId="11" fillId="2" borderId="8" xfId="2" applyNumberFormat="1" applyFont="1" applyFill="1" applyBorder="1"/>
    <xf numFmtId="0" fontId="7" fillId="2" borderId="9" xfId="0" applyFont="1" applyFill="1" applyBorder="1"/>
    <xf numFmtId="10" fontId="7" fillId="2" borderId="9" xfId="0" applyNumberFormat="1" applyFont="1" applyFill="1" applyBorder="1"/>
    <xf numFmtId="0" fontId="13" fillId="4" borderId="0" xfId="0" applyFont="1" applyFill="1" applyBorder="1"/>
    <xf numFmtId="10" fontId="7" fillId="4" borderId="9" xfId="0" applyNumberFormat="1" applyFont="1" applyFill="1" applyBorder="1"/>
    <xf numFmtId="10" fontId="11" fillId="2" borderId="10" xfId="2" applyNumberFormat="1" applyFont="1" applyFill="1" applyBorder="1"/>
    <xf numFmtId="10" fontId="7" fillId="2" borderId="11" xfId="0" applyNumberFormat="1" applyFont="1" applyFill="1" applyBorder="1"/>
    <xf numFmtId="169" fontId="0" fillId="0" borderId="0" xfId="0" applyNumberFormat="1"/>
    <xf numFmtId="0" fontId="15" fillId="6" borderId="0" xfId="0" applyFont="1" applyFill="1" applyAlignment="1">
      <alignment horizontal="center" vertical="center"/>
    </xf>
    <xf numFmtId="165" fontId="2" fillId="4" borderId="3" xfId="2" applyNumberFormat="1" applyFont="1" applyFill="1" applyBorder="1" applyAlignment="1">
      <alignment horizontal="left"/>
    </xf>
    <xf numFmtId="10" fontId="6" fillId="5" borderId="3" xfId="2" applyNumberFormat="1" applyFont="1" applyFill="1" applyBorder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70" fontId="0" fillId="0" borderId="0" xfId="1" applyNumberFormat="1" applyFont="1" applyAlignment="1">
      <alignment horizontal="center" vertical="center"/>
    </xf>
    <xf numFmtId="170" fontId="0" fillId="0" borderId="0" xfId="0" applyNumberFormat="1" applyAlignment="1">
      <alignment horizontal="center" vertical="center"/>
    </xf>
    <xf numFmtId="171" fontId="0" fillId="0" borderId="0" xfId="1" applyNumberFormat="1" applyFont="1" applyAlignment="1">
      <alignment horizontal="center"/>
    </xf>
    <xf numFmtId="170" fontId="0" fillId="0" borderId="0" xfId="1" applyNumberFormat="1" applyFont="1" applyAlignment="1">
      <alignment horizontal="center"/>
    </xf>
    <xf numFmtId="172" fontId="0" fillId="0" borderId="0" xfId="0" applyNumberFormat="1" applyAlignment="1">
      <alignment horizontal="center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4" fillId="6" borderId="0" xfId="0" applyFont="1" applyFill="1" applyAlignment="1">
      <alignment horizontal="left"/>
    </xf>
    <xf numFmtId="0" fontId="0" fillId="6" borderId="0" xfId="0" applyFill="1"/>
    <xf numFmtId="0" fontId="4" fillId="6" borderId="0" xfId="0" applyFont="1" applyFill="1" applyAlignment="1">
      <alignment horizontal="center"/>
    </xf>
    <xf numFmtId="0" fontId="17" fillId="2" borderId="0" xfId="3" applyFont="1" applyFill="1" applyAlignment="1">
      <alignment vertical="top"/>
    </xf>
  </cellXfs>
  <cellStyles count="4">
    <cellStyle name="Normal" xfId="0" builtinId="0"/>
    <cellStyle name="Normal_13580_85_2_04.06.2013" xfId="3" xr:uid="{4B856F92-04BA-4FAA-AD72-887A93375C04}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167640</xdr:rowOff>
    </xdr:from>
    <xdr:to>
      <xdr:col>12</xdr:col>
      <xdr:colOff>0</xdr:colOff>
      <xdr:row>6</xdr:row>
      <xdr:rowOff>0</xdr:rowOff>
    </xdr:to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3687C163-4C57-4BC8-B87E-250E23CB9FE3}"/>
            </a:ext>
          </a:extLst>
        </xdr:cNvPr>
        <xdr:cNvSpPr txBox="1"/>
      </xdr:nvSpPr>
      <xdr:spPr>
        <a:xfrm>
          <a:off x="7248525" y="167640"/>
          <a:ext cx="3000375" cy="88011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/>
            <a:t>2009 baz</a:t>
          </a:r>
          <a:r>
            <a:rPr lang="tr-TR" sz="1100" baseline="0"/>
            <a:t> yılı ile uyumlu Reel GSYH serisi için 1948, 1968 ve 1998 yıllarına ait büyüme oranlarını öğrenmeliyim.</a:t>
          </a:r>
          <a:endParaRPr lang="tr-TR" sz="1100"/>
        </a:p>
      </xdr:txBody>
    </xdr:sp>
    <xdr:clientData/>
  </xdr:twoCellAnchor>
  <xdr:twoCellAnchor>
    <xdr:from>
      <xdr:col>13</xdr:col>
      <xdr:colOff>0</xdr:colOff>
      <xdr:row>1</xdr:row>
      <xdr:rowOff>20955</xdr:rowOff>
    </xdr:from>
    <xdr:to>
      <xdr:col>16</xdr:col>
      <xdr:colOff>0</xdr:colOff>
      <xdr:row>5</xdr:row>
      <xdr:rowOff>142875</xdr:rowOff>
    </xdr:to>
    <xdr:sp macro="" textlink="">
      <xdr:nvSpPr>
        <xdr:cNvPr id="3" name="Metin kutusu 2">
          <a:extLst>
            <a:ext uri="{FF2B5EF4-FFF2-40B4-BE49-F238E27FC236}">
              <a16:creationId xmlns:a16="http://schemas.microsoft.com/office/drawing/2014/main" id="{6382226A-8061-4214-A439-B4E07FA5C526}"/>
            </a:ext>
          </a:extLst>
        </xdr:cNvPr>
        <xdr:cNvSpPr txBox="1"/>
      </xdr:nvSpPr>
      <xdr:spPr>
        <a:xfrm>
          <a:off x="10858500" y="201930"/>
          <a:ext cx="3943350" cy="80772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r-TR" sz="1100"/>
            <a:t>2009 baz</a:t>
          </a:r>
          <a:r>
            <a:rPr lang="tr-TR" sz="1100" baseline="0"/>
            <a:t> yılı ile uyumlu Nominal GSYH serisi için 1948, 1968 ve 1998 yıllarına ait GSYH enflasyon oranlarını öğrenmeliyim.</a:t>
          </a:r>
          <a:endParaRPr lang="tr-TR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121"/>
  <sheetViews>
    <sheetView tabSelected="1" topLeftCell="A101" workbookViewId="0">
      <selection activeCell="D127" sqref="D127"/>
    </sheetView>
  </sheetViews>
  <sheetFormatPr defaultRowHeight="14.4"/>
  <cols>
    <col min="1" max="1" width="8.88671875" style="3"/>
    <col min="2" max="2" width="14.44140625" style="3" bestFit="1" customWidth="1"/>
    <col min="3" max="3" width="12.21875" style="3" bestFit="1" customWidth="1"/>
    <col min="4" max="4" width="13.5546875" style="3" customWidth="1"/>
    <col min="5" max="5" width="9.33203125" bestFit="1" customWidth="1"/>
    <col min="6" max="6" width="17.33203125" style="12" customWidth="1"/>
    <col min="7" max="7" width="12.109375" style="17" bestFit="1" customWidth="1"/>
    <col min="8" max="8" width="8.88671875" style="2"/>
    <col min="9" max="9" width="8.88671875" style="26"/>
    <col min="10" max="10" width="9.44140625" style="2" customWidth="1"/>
    <col min="11" max="11" width="29" style="2" bestFit="1" customWidth="1"/>
    <col min="12" max="12" width="8.88671875" style="2"/>
    <col min="13" max="13" width="8.88671875" style="26"/>
    <col min="14" max="14" width="8.88671875" style="2"/>
    <col min="15" max="15" width="39.6640625" style="2" bestFit="1" customWidth="1"/>
    <col min="16" max="19" width="8.88671875" style="2"/>
    <col min="20" max="20" width="13.5546875" style="2" bestFit="1" customWidth="1"/>
    <col min="21" max="21" width="18" style="2" bestFit="1" customWidth="1"/>
    <col min="22" max="22" width="17.21875" style="2" bestFit="1" customWidth="1"/>
    <col min="23" max="23" width="14" style="2" bestFit="1" customWidth="1"/>
    <col min="24" max="256" width="8.88671875" style="2"/>
    <col min="257" max="257" width="17.33203125" style="2" customWidth="1"/>
    <col min="258" max="258" width="7.5546875" style="2" bestFit="1" customWidth="1"/>
    <col min="259" max="259" width="10.33203125" style="2" customWidth="1"/>
    <col min="260" max="260" width="12.44140625" style="2" customWidth="1"/>
    <col min="261" max="261" width="11.44140625" style="2" customWidth="1"/>
    <col min="262" max="262" width="14.44140625" style="2" customWidth="1"/>
    <col min="263" max="263" width="1.5546875" style="2" customWidth="1"/>
    <col min="264" max="264" width="21" style="2" customWidth="1"/>
    <col min="265" max="265" width="1.5546875" style="2" customWidth="1"/>
    <col min="266" max="266" width="12.44140625" style="2" customWidth="1"/>
    <col min="267" max="267" width="16.44140625" style="2" bestFit="1" customWidth="1"/>
    <col min="268" max="268" width="17.6640625" style="2" bestFit="1" customWidth="1"/>
    <col min="269" max="269" width="3" style="2" customWidth="1"/>
    <col min="270" max="270" width="17.5546875" style="2" bestFit="1" customWidth="1"/>
    <col min="271" max="271" width="10.109375" style="2" customWidth="1"/>
    <col min="272" max="272" width="8.88671875" style="2"/>
    <col min="273" max="273" width="13.109375" style="2" bestFit="1" customWidth="1"/>
    <col min="274" max="274" width="12.109375" style="2" bestFit="1" customWidth="1"/>
    <col min="275" max="512" width="8.88671875" style="2"/>
    <col min="513" max="513" width="17.33203125" style="2" customWidth="1"/>
    <col min="514" max="514" width="7.5546875" style="2" bestFit="1" customWidth="1"/>
    <col min="515" max="515" width="10.33203125" style="2" customWidth="1"/>
    <col min="516" max="516" width="12.44140625" style="2" customWidth="1"/>
    <col min="517" max="517" width="11.44140625" style="2" customWidth="1"/>
    <col min="518" max="518" width="14.44140625" style="2" customWidth="1"/>
    <col min="519" max="519" width="1.5546875" style="2" customWidth="1"/>
    <col min="520" max="520" width="21" style="2" customWidth="1"/>
    <col min="521" max="521" width="1.5546875" style="2" customWidth="1"/>
    <col min="522" max="522" width="12.44140625" style="2" customWidth="1"/>
    <col min="523" max="523" width="16.44140625" style="2" bestFit="1" customWidth="1"/>
    <col min="524" max="524" width="17.6640625" style="2" bestFit="1" customWidth="1"/>
    <col min="525" max="525" width="3" style="2" customWidth="1"/>
    <col min="526" max="526" width="17.5546875" style="2" bestFit="1" customWidth="1"/>
    <col min="527" max="527" width="10.109375" style="2" customWidth="1"/>
    <col min="528" max="528" width="8.88671875" style="2"/>
    <col min="529" max="529" width="13.109375" style="2" bestFit="1" customWidth="1"/>
    <col min="530" max="530" width="12.109375" style="2" bestFit="1" customWidth="1"/>
    <col min="531" max="768" width="8.88671875" style="2"/>
    <col min="769" max="769" width="17.33203125" style="2" customWidth="1"/>
    <col min="770" max="770" width="7.5546875" style="2" bestFit="1" customWidth="1"/>
    <col min="771" max="771" width="10.33203125" style="2" customWidth="1"/>
    <col min="772" max="772" width="12.44140625" style="2" customWidth="1"/>
    <col min="773" max="773" width="11.44140625" style="2" customWidth="1"/>
    <col min="774" max="774" width="14.44140625" style="2" customWidth="1"/>
    <col min="775" max="775" width="1.5546875" style="2" customWidth="1"/>
    <col min="776" max="776" width="21" style="2" customWidth="1"/>
    <col min="777" max="777" width="1.5546875" style="2" customWidth="1"/>
    <col min="778" max="778" width="12.44140625" style="2" customWidth="1"/>
    <col min="779" max="779" width="16.44140625" style="2" bestFit="1" customWidth="1"/>
    <col min="780" max="780" width="17.6640625" style="2" bestFit="1" customWidth="1"/>
    <col min="781" max="781" width="3" style="2" customWidth="1"/>
    <col min="782" max="782" width="17.5546875" style="2" bestFit="1" customWidth="1"/>
    <col min="783" max="783" width="10.109375" style="2" customWidth="1"/>
    <col min="784" max="784" width="8.88671875" style="2"/>
    <col min="785" max="785" width="13.109375" style="2" bestFit="1" customWidth="1"/>
    <col min="786" max="786" width="12.109375" style="2" bestFit="1" customWidth="1"/>
    <col min="787" max="1024" width="8.88671875" style="2"/>
    <col min="1025" max="1025" width="17.33203125" style="2" customWidth="1"/>
    <col min="1026" max="1026" width="7.5546875" style="2" bestFit="1" customWidth="1"/>
    <col min="1027" max="1027" width="10.33203125" style="2" customWidth="1"/>
    <col min="1028" max="1028" width="12.44140625" style="2" customWidth="1"/>
    <col min="1029" max="1029" width="11.44140625" style="2" customWidth="1"/>
    <col min="1030" max="1030" width="14.44140625" style="2" customWidth="1"/>
    <col min="1031" max="1031" width="1.5546875" style="2" customWidth="1"/>
    <col min="1032" max="1032" width="21" style="2" customWidth="1"/>
    <col min="1033" max="1033" width="1.5546875" style="2" customWidth="1"/>
    <col min="1034" max="1034" width="12.44140625" style="2" customWidth="1"/>
    <col min="1035" max="1035" width="16.44140625" style="2" bestFit="1" customWidth="1"/>
    <col min="1036" max="1036" width="17.6640625" style="2" bestFit="1" customWidth="1"/>
    <col min="1037" max="1037" width="3" style="2" customWidth="1"/>
    <col min="1038" max="1038" width="17.5546875" style="2" bestFit="1" customWidth="1"/>
    <col min="1039" max="1039" width="10.109375" style="2" customWidth="1"/>
    <col min="1040" max="1040" width="8.88671875" style="2"/>
    <col min="1041" max="1041" width="13.109375" style="2" bestFit="1" customWidth="1"/>
    <col min="1042" max="1042" width="12.109375" style="2" bestFit="1" customWidth="1"/>
    <col min="1043" max="1280" width="8.88671875" style="2"/>
    <col min="1281" max="1281" width="17.33203125" style="2" customWidth="1"/>
    <col min="1282" max="1282" width="7.5546875" style="2" bestFit="1" customWidth="1"/>
    <col min="1283" max="1283" width="10.33203125" style="2" customWidth="1"/>
    <col min="1284" max="1284" width="12.44140625" style="2" customWidth="1"/>
    <col min="1285" max="1285" width="11.44140625" style="2" customWidth="1"/>
    <col min="1286" max="1286" width="14.44140625" style="2" customWidth="1"/>
    <col min="1287" max="1287" width="1.5546875" style="2" customWidth="1"/>
    <col min="1288" max="1288" width="21" style="2" customWidth="1"/>
    <col min="1289" max="1289" width="1.5546875" style="2" customWidth="1"/>
    <col min="1290" max="1290" width="12.44140625" style="2" customWidth="1"/>
    <col min="1291" max="1291" width="16.44140625" style="2" bestFit="1" customWidth="1"/>
    <col min="1292" max="1292" width="17.6640625" style="2" bestFit="1" customWidth="1"/>
    <col min="1293" max="1293" width="3" style="2" customWidth="1"/>
    <col min="1294" max="1294" width="17.5546875" style="2" bestFit="1" customWidth="1"/>
    <col min="1295" max="1295" width="10.109375" style="2" customWidth="1"/>
    <col min="1296" max="1296" width="8.88671875" style="2"/>
    <col min="1297" max="1297" width="13.109375" style="2" bestFit="1" customWidth="1"/>
    <col min="1298" max="1298" width="12.109375" style="2" bestFit="1" customWidth="1"/>
    <col min="1299" max="1536" width="8.88671875" style="2"/>
    <col min="1537" max="1537" width="17.33203125" style="2" customWidth="1"/>
    <col min="1538" max="1538" width="7.5546875" style="2" bestFit="1" customWidth="1"/>
    <col min="1539" max="1539" width="10.33203125" style="2" customWidth="1"/>
    <col min="1540" max="1540" width="12.44140625" style="2" customWidth="1"/>
    <col min="1541" max="1541" width="11.44140625" style="2" customWidth="1"/>
    <col min="1542" max="1542" width="14.44140625" style="2" customWidth="1"/>
    <col min="1543" max="1543" width="1.5546875" style="2" customWidth="1"/>
    <col min="1544" max="1544" width="21" style="2" customWidth="1"/>
    <col min="1545" max="1545" width="1.5546875" style="2" customWidth="1"/>
    <col min="1546" max="1546" width="12.44140625" style="2" customWidth="1"/>
    <col min="1547" max="1547" width="16.44140625" style="2" bestFit="1" customWidth="1"/>
    <col min="1548" max="1548" width="17.6640625" style="2" bestFit="1" customWidth="1"/>
    <col min="1549" max="1549" width="3" style="2" customWidth="1"/>
    <col min="1550" max="1550" width="17.5546875" style="2" bestFit="1" customWidth="1"/>
    <col min="1551" max="1551" width="10.109375" style="2" customWidth="1"/>
    <col min="1552" max="1552" width="8.88671875" style="2"/>
    <col min="1553" max="1553" width="13.109375" style="2" bestFit="1" customWidth="1"/>
    <col min="1554" max="1554" width="12.109375" style="2" bestFit="1" customWidth="1"/>
    <col min="1555" max="1792" width="8.88671875" style="2"/>
    <col min="1793" max="1793" width="17.33203125" style="2" customWidth="1"/>
    <col min="1794" max="1794" width="7.5546875" style="2" bestFit="1" customWidth="1"/>
    <col min="1795" max="1795" width="10.33203125" style="2" customWidth="1"/>
    <col min="1796" max="1796" width="12.44140625" style="2" customWidth="1"/>
    <col min="1797" max="1797" width="11.44140625" style="2" customWidth="1"/>
    <col min="1798" max="1798" width="14.44140625" style="2" customWidth="1"/>
    <col min="1799" max="1799" width="1.5546875" style="2" customWidth="1"/>
    <col min="1800" max="1800" width="21" style="2" customWidth="1"/>
    <col min="1801" max="1801" width="1.5546875" style="2" customWidth="1"/>
    <col min="1802" max="1802" width="12.44140625" style="2" customWidth="1"/>
    <col min="1803" max="1803" width="16.44140625" style="2" bestFit="1" customWidth="1"/>
    <col min="1804" max="1804" width="17.6640625" style="2" bestFit="1" customWidth="1"/>
    <col min="1805" max="1805" width="3" style="2" customWidth="1"/>
    <col min="1806" max="1806" width="17.5546875" style="2" bestFit="1" customWidth="1"/>
    <col min="1807" max="1807" width="10.109375" style="2" customWidth="1"/>
    <col min="1808" max="1808" width="8.88671875" style="2"/>
    <col min="1809" max="1809" width="13.109375" style="2" bestFit="1" customWidth="1"/>
    <col min="1810" max="1810" width="12.109375" style="2" bestFit="1" customWidth="1"/>
    <col min="1811" max="2048" width="8.88671875" style="2"/>
    <col min="2049" max="2049" width="17.33203125" style="2" customWidth="1"/>
    <col min="2050" max="2050" width="7.5546875" style="2" bestFit="1" customWidth="1"/>
    <col min="2051" max="2051" width="10.33203125" style="2" customWidth="1"/>
    <col min="2052" max="2052" width="12.44140625" style="2" customWidth="1"/>
    <col min="2053" max="2053" width="11.44140625" style="2" customWidth="1"/>
    <col min="2054" max="2054" width="14.44140625" style="2" customWidth="1"/>
    <col min="2055" max="2055" width="1.5546875" style="2" customWidth="1"/>
    <col min="2056" max="2056" width="21" style="2" customWidth="1"/>
    <col min="2057" max="2057" width="1.5546875" style="2" customWidth="1"/>
    <col min="2058" max="2058" width="12.44140625" style="2" customWidth="1"/>
    <col min="2059" max="2059" width="16.44140625" style="2" bestFit="1" customWidth="1"/>
    <col min="2060" max="2060" width="17.6640625" style="2" bestFit="1" customWidth="1"/>
    <col min="2061" max="2061" width="3" style="2" customWidth="1"/>
    <col min="2062" max="2062" width="17.5546875" style="2" bestFit="1" customWidth="1"/>
    <col min="2063" max="2063" width="10.109375" style="2" customWidth="1"/>
    <col min="2064" max="2064" width="8.88671875" style="2"/>
    <col min="2065" max="2065" width="13.109375" style="2" bestFit="1" customWidth="1"/>
    <col min="2066" max="2066" width="12.109375" style="2" bestFit="1" customWidth="1"/>
    <col min="2067" max="2304" width="8.88671875" style="2"/>
    <col min="2305" max="2305" width="17.33203125" style="2" customWidth="1"/>
    <col min="2306" max="2306" width="7.5546875" style="2" bestFit="1" customWidth="1"/>
    <col min="2307" max="2307" width="10.33203125" style="2" customWidth="1"/>
    <col min="2308" max="2308" width="12.44140625" style="2" customWidth="1"/>
    <col min="2309" max="2309" width="11.44140625" style="2" customWidth="1"/>
    <col min="2310" max="2310" width="14.44140625" style="2" customWidth="1"/>
    <col min="2311" max="2311" width="1.5546875" style="2" customWidth="1"/>
    <col min="2312" max="2312" width="21" style="2" customWidth="1"/>
    <col min="2313" max="2313" width="1.5546875" style="2" customWidth="1"/>
    <col min="2314" max="2314" width="12.44140625" style="2" customWidth="1"/>
    <col min="2315" max="2315" width="16.44140625" style="2" bestFit="1" customWidth="1"/>
    <col min="2316" max="2316" width="17.6640625" style="2" bestFit="1" customWidth="1"/>
    <col min="2317" max="2317" width="3" style="2" customWidth="1"/>
    <col min="2318" max="2318" width="17.5546875" style="2" bestFit="1" customWidth="1"/>
    <col min="2319" max="2319" width="10.109375" style="2" customWidth="1"/>
    <col min="2320" max="2320" width="8.88671875" style="2"/>
    <col min="2321" max="2321" width="13.109375" style="2" bestFit="1" customWidth="1"/>
    <col min="2322" max="2322" width="12.109375" style="2" bestFit="1" customWidth="1"/>
    <col min="2323" max="2560" width="8.88671875" style="2"/>
    <col min="2561" max="2561" width="17.33203125" style="2" customWidth="1"/>
    <col min="2562" max="2562" width="7.5546875" style="2" bestFit="1" customWidth="1"/>
    <col min="2563" max="2563" width="10.33203125" style="2" customWidth="1"/>
    <col min="2564" max="2564" width="12.44140625" style="2" customWidth="1"/>
    <col min="2565" max="2565" width="11.44140625" style="2" customWidth="1"/>
    <col min="2566" max="2566" width="14.44140625" style="2" customWidth="1"/>
    <col min="2567" max="2567" width="1.5546875" style="2" customWidth="1"/>
    <col min="2568" max="2568" width="21" style="2" customWidth="1"/>
    <col min="2569" max="2569" width="1.5546875" style="2" customWidth="1"/>
    <col min="2570" max="2570" width="12.44140625" style="2" customWidth="1"/>
    <col min="2571" max="2571" width="16.44140625" style="2" bestFit="1" customWidth="1"/>
    <col min="2572" max="2572" width="17.6640625" style="2" bestFit="1" customWidth="1"/>
    <col min="2573" max="2573" width="3" style="2" customWidth="1"/>
    <col min="2574" max="2574" width="17.5546875" style="2" bestFit="1" customWidth="1"/>
    <col min="2575" max="2575" width="10.109375" style="2" customWidth="1"/>
    <col min="2576" max="2576" width="8.88671875" style="2"/>
    <col min="2577" max="2577" width="13.109375" style="2" bestFit="1" customWidth="1"/>
    <col min="2578" max="2578" width="12.109375" style="2" bestFit="1" customWidth="1"/>
    <col min="2579" max="2816" width="8.88671875" style="2"/>
    <col min="2817" max="2817" width="17.33203125" style="2" customWidth="1"/>
    <col min="2818" max="2818" width="7.5546875" style="2" bestFit="1" customWidth="1"/>
    <col min="2819" max="2819" width="10.33203125" style="2" customWidth="1"/>
    <col min="2820" max="2820" width="12.44140625" style="2" customWidth="1"/>
    <col min="2821" max="2821" width="11.44140625" style="2" customWidth="1"/>
    <col min="2822" max="2822" width="14.44140625" style="2" customWidth="1"/>
    <col min="2823" max="2823" width="1.5546875" style="2" customWidth="1"/>
    <col min="2824" max="2824" width="21" style="2" customWidth="1"/>
    <col min="2825" max="2825" width="1.5546875" style="2" customWidth="1"/>
    <col min="2826" max="2826" width="12.44140625" style="2" customWidth="1"/>
    <col min="2827" max="2827" width="16.44140625" style="2" bestFit="1" customWidth="1"/>
    <col min="2828" max="2828" width="17.6640625" style="2" bestFit="1" customWidth="1"/>
    <col min="2829" max="2829" width="3" style="2" customWidth="1"/>
    <col min="2830" max="2830" width="17.5546875" style="2" bestFit="1" customWidth="1"/>
    <col min="2831" max="2831" width="10.109375" style="2" customWidth="1"/>
    <col min="2832" max="2832" width="8.88671875" style="2"/>
    <col min="2833" max="2833" width="13.109375" style="2" bestFit="1" customWidth="1"/>
    <col min="2834" max="2834" width="12.109375" style="2" bestFit="1" customWidth="1"/>
    <col min="2835" max="3072" width="8.88671875" style="2"/>
    <col min="3073" max="3073" width="17.33203125" style="2" customWidth="1"/>
    <col min="3074" max="3074" width="7.5546875" style="2" bestFit="1" customWidth="1"/>
    <col min="3075" max="3075" width="10.33203125" style="2" customWidth="1"/>
    <col min="3076" max="3076" width="12.44140625" style="2" customWidth="1"/>
    <col min="3077" max="3077" width="11.44140625" style="2" customWidth="1"/>
    <col min="3078" max="3078" width="14.44140625" style="2" customWidth="1"/>
    <col min="3079" max="3079" width="1.5546875" style="2" customWidth="1"/>
    <col min="3080" max="3080" width="21" style="2" customWidth="1"/>
    <col min="3081" max="3081" width="1.5546875" style="2" customWidth="1"/>
    <col min="3082" max="3082" width="12.44140625" style="2" customWidth="1"/>
    <col min="3083" max="3083" width="16.44140625" style="2" bestFit="1" customWidth="1"/>
    <col min="3084" max="3084" width="17.6640625" style="2" bestFit="1" customWidth="1"/>
    <col min="3085" max="3085" width="3" style="2" customWidth="1"/>
    <col min="3086" max="3086" width="17.5546875" style="2" bestFit="1" customWidth="1"/>
    <col min="3087" max="3087" width="10.109375" style="2" customWidth="1"/>
    <col min="3088" max="3088" width="8.88671875" style="2"/>
    <col min="3089" max="3089" width="13.109375" style="2" bestFit="1" customWidth="1"/>
    <col min="3090" max="3090" width="12.109375" style="2" bestFit="1" customWidth="1"/>
    <col min="3091" max="3328" width="8.88671875" style="2"/>
    <col min="3329" max="3329" width="17.33203125" style="2" customWidth="1"/>
    <col min="3330" max="3330" width="7.5546875" style="2" bestFit="1" customWidth="1"/>
    <col min="3331" max="3331" width="10.33203125" style="2" customWidth="1"/>
    <col min="3332" max="3332" width="12.44140625" style="2" customWidth="1"/>
    <col min="3333" max="3333" width="11.44140625" style="2" customWidth="1"/>
    <col min="3334" max="3334" width="14.44140625" style="2" customWidth="1"/>
    <col min="3335" max="3335" width="1.5546875" style="2" customWidth="1"/>
    <col min="3336" max="3336" width="21" style="2" customWidth="1"/>
    <col min="3337" max="3337" width="1.5546875" style="2" customWidth="1"/>
    <col min="3338" max="3338" width="12.44140625" style="2" customWidth="1"/>
    <col min="3339" max="3339" width="16.44140625" style="2" bestFit="1" customWidth="1"/>
    <col min="3340" max="3340" width="17.6640625" style="2" bestFit="1" customWidth="1"/>
    <col min="3341" max="3341" width="3" style="2" customWidth="1"/>
    <col min="3342" max="3342" width="17.5546875" style="2" bestFit="1" customWidth="1"/>
    <col min="3343" max="3343" width="10.109375" style="2" customWidth="1"/>
    <col min="3344" max="3344" width="8.88671875" style="2"/>
    <col min="3345" max="3345" width="13.109375" style="2" bestFit="1" customWidth="1"/>
    <col min="3346" max="3346" width="12.109375" style="2" bestFit="1" customWidth="1"/>
    <col min="3347" max="3584" width="8.88671875" style="2"/>
    <col min="3585" max="3585" width="17.33203125" style="2" customWidth="1"/>
    <col min="3586" max="3586" width="7.5546875" style="2" bestFit="1" customWidth="1"/>
    <col min="3587" max="3587" width="10.33203125" style="2" customWidth="1"/>
    <col min="3588" max="3588" width="12.44140625" style="2" customWidth="1"/>
    <col min="3589" max="3589" width="11.44140625" style="2" customWidth="1"/>
    <col min="3590" max="3590" width="14.44140625" style="2" customWidth="1"/>
    <col min="3591" max="3591" width="1.5546875" style="2" customWidth="1"/>
    <col min="3592" max="3592" width="21" style="2" customWidth="1"/>
    <col min="3593" max="3593" width="1.5546875" style="2" customWidth="1"/>
    <col min="3594" max="3594" width="12.44140625" style="2" customWidth="1"/>
    <col min="3595" max="3595" width="16.44140625" style="2" bestFit="1" customWidth="1"/>
    <col min="3596" max="3596" width="17.6640625" style="2" bestFit="1" customWidth="1"/>
    <col min="3597" max="3597" width="3" style="2" customWidth="1"/>
    <col min="3598" max="3598" width="17.5546875" style="2" bestFit="1" customWidth="1"/>
    <col min="3599" max="3599" width="10.109375" style="2" customWidth="1"/>
    <col min="3600" max="3600" width="8.88671875" style="2"/>
    <col min="3601" max="3601" width="13.109375" style="2" bestFit="1" customWidth="1"/>
    <col min="3602" max="3602" width="12.109375" style="2" bestFit="1" customWidth="1"/>
    <col min="3603" max="3840" width="8.88671875" style="2"/>
    <col min="3841" max="3841" width="17.33203125" style="2" customWidth="1"/>
    <col min="3842" max="3842" width="7.5546875" style="2" bestFit="1" customWidth="1"/>
    <col min="3843" max="3843" width="10.33203125" style="2" customWidth="1"/>
    <col min="3844" max="3844" width="12.44140625" style="2" customWidth="1"/>
    <col min="3845" max="3845" width="11.44140625" style="2" customWidth="1"/>
    <col min="3846" max="3846" width="14.44140625" style="2" customWidth="1"/>
    <col min="3847" max="3847" width="1.5546875" style="2" customWidth="1"/>
    <col min="3848" max="3848" width="21" style="2" customWidth="1"/>
    <col min="3849" max="3849" width="1.5546875" style="2" customWidth="1"/>
    <col min="3850" max="3850" width="12.44140625" style="2" customWidth="1"/>
    <col min="3851" max="3851" width="16.44140625" style="2" bestFit="1" customWidth="1"/>
    <col min="3852" max="3852" width="17.6640625" style="2" bestFit="1" customWidth="1"/>
    <col min="3853" max="3853" width="3" style="2" customWidth="1"/>
    <col min="3854" max="3854" width="17.5546875" style="2" bestFit="1" customWidth="1"/>
    <col min="3855" max="3855" width="10.109375" style="2" customWidth="1"/>
    <col min="3856" max="3856" width="8.88671875" style="2"/>
    <col min="3857" max="3857" width="13.109375" style="2" bestFit="1" customWidth="1"/>
    <col min="3858" max="3858" width="12.109375" style="2" bestFit="1" customWidth="1"/>
    <col min="3859" max="4096" width="8.88671875" style="2"/>
    <col min="4097" max="4097" width="17.33203125" style="2" customWidth="1"/>
    <col min="4098" max="4098" width="7.5546875" style="2" bestFit="1" customWidth="1"/>
    <col min="4099" max="4099" width="10.33203125" style="2" customWidth="1"/>
    <col min="4100" max="4100" width="12.44140625" style="2" customWidth="1"/>
    <col min="4101" max="4101" width="11.44140625" style="2" customWidth="1"/>
    <col min="4102" max="4102" width="14.44140625" style="2" customWidth="1"/>
    <col min="4103" max="4103" width="1.5546875" style="2" customWidth="1"/>
    <col min="4104" max="4104" width="21" style="2" customWidth="1"/>
    <col min="4105" max="4105" width="1.5546875" style="2" customWidth="1"/>
    <col min="4106" max="4106" width="12.44140625" style="2" customWidth="1"/>
    <col min="4107" max="4107" width="16.44140625" style="2" bestFit="1" customWidth="1"/>
    <col min="4108" max="4108" width="17.6640625" style="2" bestFit="1" customWidth="1"/>
    <col min="4109" max="4109" width="3" style="2" customWidth="1"/>
    <col min="4110" max="4110" width="17.5546875" style="2" bestFit="1" customWidth="1"/>
    <col min="4111" max="4111" width="10.109375" style="2" customWidth="1"/>
    <col min="4112" max="4112" width="8.88671875" style="2"/>
    <col min="4113" max="4113" width="13.109375" style="2" bestFit="1" customWidth="1"/>
    <col min="4114" max="4114" width="12.109375" style="2" bestFit="1" customWidth="1"/>
    <col min="4115" max="4352" width="8.88671875" style="2"/>
    <col min="4353" max="4353" width="17.33203125" style="2" customWidth="1"/>
    <col min="4354" max="4354" width="7.5546875" style="2" bestFit="1" customWidth="1"/>
    <col min="4355" max="4355" width="10.33203125" style="2" customWidth="1"/>
    <col min="4356" max="4356" width="12.44140625" style="2" customWidth="1"/>
    <col min="4357" max="4357" width="11.44140625" style="2" customWidth="1"/>
    <col min="4358" max="4358" width="14.44140625" style="2" customWidth="1"/>
    <col min="4359" max="4359" width="1.5546875" style="2" customWidth="1"/>
    <col min="4360" max="4360" width="21" style="2" customWidth="1"/>
    <col min="4361" max="4361" width="1.5546875" style="2" customWidth="1"/>
    <col min="4362" max="4362" width="12.44140625" style="2" customWidth="1"/>
    <col min="4363" max="4363" width="16.44140625" style="2" bestFit="1" customWidth="1"/>
    <col min="4364" max="4364" width="17.6640625" style="2" bestFit="1" customWidth="1"/>
    <col min="4365" max="4365" width="3" style="2" customWidth="1"/>
    <col min="4366" max="4366" width="17.5546875" style="2" bestFit="1" customWidth="1"/>
    <col min="4367" max="4367" width="10.109375" style="2" customWidth="1"/>
    <col min="4368" max="4368" width="8.88671875" style="2"/>
    <col min="4369" max="4369" width="13.109375" style="2" bestFit="1" customWidth="1"/>
    <col min="4370" max="4370" width="12.109375" style="2" bestFit="1" customWidth="1"/>
    <col min="4371" max="4608" width="8.88671875" style="2"/>
    <col min="4609" max="4609" width="17.33203125" style="2" customWidth="1"/>
    <col min="4610" max="4610" width="7.5546875" style="2" bestFit="1" customWidth="1"/>
    <col min="4611" max="4611" width="10.33203125" style="2" customWidth="1"/>
    <col min="4612" max="4612" width="12.44140625" style="2" customWidth="1"/>
    <col min="4613" max="4613" width="11.44140625" style="2" customWidth="1"/>
    <col min="4614" max="4614" width="14.44140625" style="2" customWidth="1"/>
    <col min="4615" max="4615" width="1.5546875" style="2" customWidth="1"/>
    <col min="4616" max="4616" width="21" style="2" customWidth="1"/>
    <col min="4617" max="4617" width="1.5546875" style="2" customWidth="1"/>
    <col min="4618" max="4618" width="12.44140625" style="2" customWidth="1"/>
    <col min="4619" max="4619" width="16.44140625" style="2" bestFit="1" customWidth="1"/>
    <col min="4620" max="4620" width="17.6640625" style="2" bestFit="1" customWidth="1"/>
    <col min="4621" max="4621" width="3" style="2" customWidth="1"/>
    <col min="4622" max="4622" width="17.5546875" style="2" bestFit="1" customWidth="1"/>
    <col min="4623" max="4623" width="10.109375" style="2" customWidth="1"/>
    <col min="4624" max="4624" width="8.88671875" style="2"/>
    <col min="4625" max="4625" width="13.109375" style="2" bestFit="1" customWidth="1"/>
    <col min="4626" max="4626" width="12.109375" style="2" bestFit="1" customWidth="1"/>
    <col min="4627" max="4864" width="8.88671875" style="2"/>
    <col min="4865" max="4865" width="17.33203125" style="2" customWidth="1"/>
    <col min="4866" max="4866" width="7.5546875" style="2" bestFit="1" customWidth="1"/>
    <col min="4867" max="4867" width="10.33203125" style="2" customWidth="1"/>
    <col min="4868" max="4868" width="12.44140625" style="2" customWidth="1"/>
    <col min="4869" max="4869" width="11.44140625" style="2" customWidth="1"/>
    <col min="4870" max="4870" width="14.44140625" style="2" customWidth="1"/>
    <col min="4871" max="4871" width="1.5546875" style="2" customWidth="1"/>
    <col min="4872" max="4872" width="21" style="2" customWidth="1"/>
    <col min="4873" max="4873" width="1.5546875" style="2" customWidth="1"/>
    <col min="4874" max="4874" width="12.44140625" style="2" customWidth="1"/>
    <col min="4875" max="4875" width="16.44140625" style="2" bestFit="1" customWidth="1"/>
    <col min="4876" max="4876" width="17.6640625" style="2" bestFit="1" customWidth="1"/>
    <col min="4877" max="4877" width="3" style="2" customWidth="1"/>
    <col min="4878" max="4878" width="17.5546875" style="2" bestFit="1" customWidth="1"/>
    <col min="4879" max="4879" width="10.109375" style="2" customWidth="1"/>
    <col min="4880" max="4880" width="8.88671875" style="2"/>
    <col min="4881" max="4881" width="13.109375" style="2" bestFit="1" customWidth="1"/>
    <col min="4882" max="4882" width="12.109375" style="2" bestFit="1" customWidth="1"/>
    <col min="4883" max="5120" width="8.88671875" style="2"/>
    <col min="5121" max="5121" width="17.33203125" style="2" customWidth="1"/>
    <col min="5122" max="5122" width="7.5546875" style="2" bestFit="1" customWidth="1"/>
    <col min="5123" max="5123" width="10.33203125" style="2" customWidth="1"/>
    <col min="5124" max="5124" width="12.44140625" style="2" customWidth="1"/>
    <col min="5125" max="5125" width="11.44140625" style="2" customWidth="1"/>
    <col min="5126" max="5126" width="14.44140625" style="2" customWidth="1"/>
    <col min="5127" max="5127" width="1.5546875" style="2" customWidth="1"/>
    <col min="5128" max="5128" width="21" style="2" customWidth="1"/>
    <col min="5129" max="5129" width="1.5546875" style="2" customWidth="1"/>
    <col min="5130" max="5130" width="12.44140625" style="2" customWidth="1"/>
    <col min="5131" max="5131" width="16.44140625" style="2" bestFit="1" customWidth="1"/>
    <col min="5132" max="5132" width="17.6640625" style="2" bestFit="1" customWidth="1"/>
    <col min="5133" max="5133" width="3" style="2" customWidth="1"/>
    <col min="5134" max="5134" width="17.5546875" style="2" bestFit="1" customWidth="1"/>
    <col min="5135" max="5135" width="10.109375" style="2" customWidth="1"/>
    <col min="5136" max="5136" width="8.88671875" style="2"/>
    <col min="5137" max="5137" width="13.109375" style="2" bestFit="1" customWidth="1"/>
    <col min="5138" max="5138" width="12.109375" style="2" bestFit="1" customWidth="1"/>
    <col min="5139" max="5376" width="8.88671875" style="2"/>
    <col min="5377" max="5377" width="17.33203125" style="2" customWidth="1"/>
    <col min="5378" max="5378" width="7.5546875" style="2" bestFit="1" customWidth="1"/>
    <col min="5379" max="5379" width="10.33203125" style="2" customWidth="1"/>
    <col min="5380" max="5380" width="12.44140625" style="2" customWidth="1"/>
    <col min="5381" max="5381" width="11.44140625" style="2" customWidth="1"/>
    <col min="5382" max="5382" width="14.44140625" style="2" customWidth="1"/>
    <col min="5383" max="5383" width="1.5546875" style="2" customWidth="1"/>
    <col min="5384" max="5384" width="21" style="2" customWidth="1"/>
    <col min="5385" max="5385" width="1.5546875" style="2" customWidth="1"/>
    <col min="5386" max="5386" width="12.44140625" style="2" customWidth="1"/>
    <col min="5387" max="5387" width="16.44140625" style="2" bestFit="1" customWidth="1"/>
    <col min="5388" max="5388" width="17.6640625" style="2" bestFit="1" customWidth="1"/>
    <col min="5389" max="5389" width="3" style="2" customWidth="1"/>
    <col min="5390" max="5390" width="17.5546875" style="2" bestFit="1" customWidth="1"/>
    <col min="5391" max="5391" width="10.109375" style="2" customWidth="1"/>
    <col min="5392" max="5392" width="8.88671875" style="2"/>
    <col min="5393" max="5393" width="13.109375" style="2" bestFit="1" customWidth="1"/>
    <col min="5394" max="5394" width="12.109375" style="2" bestFit="1" customWidth="1"/>
    <col min="5395" max="5632" width="8.88671875" style="2"/>
    <col min="5633" max="5633" width="17.33203125" style="2" customWidth="1"/>
    <col min="5634" max="5634" width="7.5546875" style="2" bestFit="1" customWidth="1"/>
    <col min="5635" max="5635" width="10.33203125" style="2" customWidth="1"/>
    <col min="5636" max="5636" width="12.44140625" style="2" customWidth="1"/>
    <col min="5637" max="5637" width="11.44140625" style="2" customWidth="1"/>
    <col min="5638" max="5638" width="14.44140625" style="2" customWidth="1"/>
    <col min="5639" max="5639" width="1.5546875" style="2" customWidth="1"/>
    <col min="5640" max="5640" width="21" style="2" customWidth="1"/>
    <col min="5641" max="5641" width="1.5546875" style="2" customWidth="1"/>
    <col min="5642" max="5642" width="12.44140625" style="2" customWidth="1"/>
    <col min="5643" max="5643" width="16.44140625" style="2" bestFit="1" customWidth="1"/>
    <col min="5644" max="5644" width="17.6640625" style="2" bestFit="1" customWidth="1"/>
    <col min="5645" max="5645" width="3" style="2" customWidth="1"/>
    <col min="5646" max="5646" width="17.5546875" style="2" bestFit="1" customWidth="1"/>
    <col min="5647" max="5647" width="10.109375" style="2" customWidth="1"/>
    <col min="5648" max="5648" width="8.88671875" style="2"/>
    <col min="5649" max="5649" width="13.109375" style="2" bestFit="1" customWidth="1"/>
    <col min="5650" max="5650" width="12.109375" style="2" bestFit="1" customWidth="1"/>
    <col min="5651" max="5888" width="8.88671875" style="2"/>
    <col min="5889" max="5889" width="17.33203125" style="2" customWidth="1"/>
    <col min="5890" max="5890" width="7.5546875" style="2" bestFit="1" customWidth="1"/>
    <col min="5891" max="5891" width="10.33203125" style="2" customWidth="1"/>
    <col min="5892" max="5892" width="12.44140625" style="2" customWidth="1"/>
    <col min="5893" max="5893" width="11.44140625" style="2" customWidth="1"/>
    <col min="5894" max="5894" width="14.44140625" style="2" customWidth="1"/>
    <col min="5895" max="5895" width="1.5546875" style="2" customWidth="1"/>
    <col min="5896" max="5896" width="21" style="2" customWidth="1"/>
    <col min="5897" max="5897" width="1.5546875" style="2" customWidth="1"/>
    <col min="5898" max="5898" width="12.44140625" style="2" customWidth="1"/>
    <col min="5899" max="5899" width="16.44140625" style="2" bestFit="1" customWidth="1"/>
    <col min="5900" max="5900" width="17.6640625" style="2" bestFit="1" customWidth="1"/>
    <col min="5901" max="5901" width="3" style="2" customWidth="1"/>
    <col min="5902" max="5902" width="17.5546875" style="2" bestFit="1" customWidth="1"/>
    <col min="5903" max="5903" width="10.109375" style="2" customWidth="1"/>
    <col min="5904" max="5904" width="8.88671875" style="2"/>
    <col min="5905" max="5905" width="13.109375" style="2" bestFit="1" customWidth="1"/>
    <col min="5906" max="5906" width="12.109375" style="2" bestFit="1" customWidth="1"/>
    <col min="5907" max="6144" width="8.88671875" style="2"/>
    <col min="6145" max="6145" width="17.33203125" style="2" customWidth="1"/>
    <col min="6146" max="6146" width="7.5546875" style="2" bestFit="1" customWidth="1"/>
    <col min="6147" max="6147" width="10.33203125" style="2" customWidth="1"/>
    <col min="6148" max="6148" width="12.44140625" style="2" customWidth="1"/>
    <col min="6149" max="6149" width="11.44140625" style="2" customWidth="1"/>
    <col min="6150" max="6150" width="14.44140625" style="2" customWidth="1"/>
    <col min="6151" max="6151" width="1.5546875" style="2" customWidth="1"/>
    <col min="6152" max="6152" width="21" style="2" customWidth="1"/>
    <col min="6153" max="6153" width="1.5546875" style="2" customWidth="1"/>
    <col min="6154" max="6154" width="12.44140625" style="2" customWidth="1"/>
    <col min="6155" max="6155" width="16.44140625" style="2" bestFit="1" customWidth="1"/>
    <col min="6156" max="6156" width="17.6640625" style="2" bestFit="1" customWidth="1"/>
    <col min="6157" max="6157" width="3" style="2" customWidth="1"/>
    <col min="6158" max="6158" width="17.5546875" style="2" bestFit="1" customWidth="1"/>
    <col min="6159" max="6159" width="10.109375" style="2" customWidth="1"/>
    <col min="6160" max="6160" width="8.88671875" style="2"/>
    <col min="6161" max="6161" width="13.109375" style="2" bestFit="1" customWidth="1"/>
    <col min="6162" max="6162" width="12.109375" style="2" bestFit="1" customWidth="1"/>
    <col min="6163" max="6400" width="8.88671875" style="2"/>
    <col min="6401" max="6401" width="17.33203125" style="2" customWidth="1"/>
    <col min="6402" max="6402" width="7.5546875" style="2" bestFit="1" customWidth="1"/>
    <col min="6403" max="6403" width="10.33203125" style="2" customWidth="1"/>
    <col min="6404" max="6404" width="12.44140625" style="2" customWidth="1"/>
    <col min="6405" max="6405" width="11.44140625" style="2" customWidth="1"/>
    <col min="6406" max="6406" width="14.44140625" style="2" customWidth="1"/>
    <col min="6407" max="6407" width="1.5546875" style="2" customWidth="1"/>
    <col min="6408" max="6408" width="21" style="2" customWidth="1"/>
    <col min="6409" max="6409" width="1.5546875" style="2" customWidth="1"/>
    <col min="6410" max="6410" width="12.44140625" style="2" customWidth="1"/>
    <col min="6411" max="6411" width="16.44140625" style="2" bestFit="1" customWidth="1"/>
    <col min="6412" max="6412" width="17.6640625" style="2" bestFit="1" customWidth="1"/>
    <col min="6413" max="6413" width="3" style="2" customWidth="1"/>
    <col min="6414" max="6414" width="17.5546875" style="2" bestFit="1" customWidth="1"/>
    <col min="6415" max="6415" width="10.109375" style="2" customWidth="1"/>
    <col min="6416" max="6416" width="8.88671875" style="2"/>
    <col min="6417" max="6417" width="13.109375" style="2" bestFit="1" customWidth="1"/>
    <col min="6418" max="6418" width="12.109375" style="2" bestFit="1" customWidth="1"/>
    <col min="6419" max="6656" width="8.88671875" style="2"/>
    <col min="6657" max="6657" width="17.33203125" style="2" customWidth="1"/>
    <col min="6658" max="6658" width="7.5546875" style="2" bestFit="1" customWidth="1"/>
    <col min="6659" max="6659" width="10.33203125" style="2" customWidth="1"/>
    <col min="6660" max="6660" width="12.44140625" style="2" customWidth="1"/>
    <col min="6661" max="6661" width="11.44140625" style="2" customWidth="1"/>
    <col min="6662" max="6662" width="14.44140625" style="2" customWidth="1"/>
    <col min="6663" max="6663" width="1.5546875" style="2" customWidth="1"/>
    <col min="6664" max="6664" width="21" style="2" customWidth="1"/>
    <col min="6665" max="6665" width="1.5546875" style="2" customWidth="1"/>
    <col min="6666" max="6666" width="12.44140625" style="2" customWidth="1"/>
    <col min="6667" max="6667" width="16.44140625" style="2" bestFit="1" customWidth="1"/>
    <col min="6668" max="6668" width="17.6640625" style="2" bestFit="1" customWidth="1"/>
    <col min="6669" max="6669" width="3" style="2" customWidth="1"/>
    <col min="6670" max="6670" width="17.5546875" style="2" bestFit="1" customWidth="1"/>
    <col min="6671" max="6671" width="10.109375" style="2" customWidth="1"/>
    <col min="6672" max="6672" width="8.88671875" style="2"/>
    <col min="6673" max="6673" width="13.109375" style="2" bestFit="1" customWidth="1"/>
    <col min="6674" max="6674" width="12.109375" style="2" bestFit="1" customWidth="1"/>
    <col min="6675" max="6912" width="8.88671875" style="2"/>
    <col min="6913" max="6913" width="17.33203125" style="2" customWidth="1"/>
    <col min="6914" max="6914" width="7.5546875" style="2" bestFit="1" customWidth="1"/>
    <col min="6915" max="6915" width="10.33203125" style="2" customWidth="1"/>
    <col min="6916" max="6916" width="12.44140625" style="2" customWidth="1"/>
    <col min="6917" max="6917" width="11.44140625" style="2" customWidth="1"/>
    <col min="6918" max="6918" width="14.44140625" style="2" customWidth="1"/>
    <col min="6919" max="6919" width="1.5546875" style="2" customWidth="1"/>
    <col min="6920" max="6920" width="21" style="2" customWidth="1"/>
    <col min="6921" max="6921" width="1.5546875" style="2" customWidth="1"/>
    <col min="6922" max="6922" width="12.44140625" style="2" customWidth="1"/>
    <col min="6923" max="6923" width="16.44140625" style="2" bestFit="1" customWidth="1"/>
    <col min="6924" max="6924" width="17.6640625" style="2" bestFit="1" customWidth="1"/>
    <col min="6925" max="6925" width="3" style="2" customWidth="1"/>
    <col min="6926" max="6926" width="17.5546875" style="2" bestFit="1" customWidth="1"/>
    <col min="6927" max="6927" width="10.109375" style="2" customWidth="1"/>
    <col min="6928" max="6928" width="8.88671875" style="2"/>
    <col min="6929" max="6929" width="13.109375" style="2" bestFit="1" customWidth="1"/>
    <col min="6930" max="6930" width="12.109375" style="2" bestFit="1" customWidth="1"/>
    <col min="6931" max="7168" width="8.88671875" style="2"/>
    <col min="7169" max="7169" width="17.33203125" style="2" customWidth="1"/>
    <col min="7170" max="7170" width="7.5546875" style="2" bestFit="1" customWidth="1"/>
    <col min="7171" max="7171" width="10.33203125" style="2" customWidth="1"/>
    <col min="7172" max="7172" width="12.44140625" style="2" customWidth="1"/>
    <col min="7173" max="7173" width="11.44140625" style="2" customWidth="1"/>
    <col min="7174" max="7174" width="14.44140625" style="2" customWidth="1"/>
    <col min="7175" max="7175" width="1.5546875" style="2" customWidth="1"/>
    <col min="7176" max="7176" width="21" style="2" customWidth="1"/>
    <col min="7177" max="7177" width="1.5546875" style="2" customWidth="1"/>
    <col min="7178" max="7178" width="12.44140625" style="2" customWidth="1"/>
    <col min="7179" max="7179" width="16.44140625" style="2" bestFit="1" customWidth="1"/>
    <col min="7180" max="7180" width="17.6640625" style="2" bestFit="1" customWidth="1"/>
    <col min="7181" max="7181" width="3" style="2" customWidth="1"/>
    <col min="7182" max="7182" width="17.5546875" style="2" bestFit="1" customWidth="1"/>
    <col min="7183" max="7183" width="10.109375" style="2" customWidth="1"/>
    <col min="7184" max="7184" width="8.88671875" style="2"/>
    <col min="7185" max="7185" width="13.109375" style="2" bestFit="1" customWidth="1"/>
    <col min="7186" max="7186" width="12.109375" style="2" bestFit="1" customWidth="1"/>
    <col min="7187" max="7424" width="8.88671875" style="2"/>
    <col min="7425" max="7425" width="17.33203125" style="2" customWidth="1"/>
    <col min="7426" max="7426" width="7.5546875" style="2" bestFit="1" customWidth="1"/>
    <col min="7427" max="7427" width="10.33203125" style="2" customWidth="1"/>
    <col min="7428" max="7428" width="12.44140625" style="2" customWidth="1"/>
    <col min="7429" max="7429" width="11.44140625" style="2" customWidth="1"/>
    <col min="7430" max="7430" width="14.44140625" style="2" customWidth="1"/>
    <col min="7431" max="7431" width="1.5546875" style="2" customWidth="1"/>
    <col min="7432" max="7432" width="21" style="2" customWidth="1"/>
    <col min="7433" max="7433" width="1.5546875" style="2" customWidth="1"/>
    <col min="7434" max="7434" width="12.44140625" style="2" customWidth="1"/>
    <col min="7435" max="7435" width="16.44140625" style="2" bestFit="1" customWidth="1"/>
    <col min="7436" max="7436" width="17.6640625" style="2" bestFit="1" customWidth="1"/>
    <col min="7437" max="7437" width="3" style="2" customWidth="1"/>
    <col min="7438" max="7438" width="17.5546875" style="2" bestFit="1" customWidth="1"/>
    <col min="7439" max="7439" width="10.109375" style="2" customWidth="1"/>
    <col min="7440" max="7440" width="8.88671875" style="2"/>
    <col min="7441" max="7441" width="13.109375" style="2" bestFit="1" customWidth="1"/>
    <col min="7442" max="7442" width="12.109375" style="2" bestFit="1" customWidth="1"/>
    <col min="7443" max="7680" width="8.88671875" style="2"/>
    <col min="7681" max="7681" width="17.33203125" style="2" customWidth="1"/>
    <col min="7682" max="7682" width="7.5546875" style="2" bestFit="1" customWidth="1"/>
    <col min="7683" max="7683" width="10.33203125" style="2" customWidth="1"/>
    <col min="7684" max="7684" width="12.44140625" style="2" customWidth="1"/>
    <col min="7685" max="7685" width="11.44140625" style="2" customWidth="1"/>
    <col min="7686" max="7686" width="14.44140625" style="2" customWidth="1"/>
    <col min="7687" max="7687" width="1.5546875" style="2" customWidth="1"/>
    <col min="7688" max="7688" width="21" style="2" customWidth="1"/>
    <col min="7689" max="7689" width="1.5546875" style="2" customWidth="1"/>
    <col min="7690" max="7690" width="12.44140625" style="2" customWidth="1"/>
    <col min="7691" max="7691" width="16.44140625" style="2" bestFit="1" customWidth="1"/>
    <col min="7692" max="7692" width="17.6640625" style="2" bestFit="1" customWidth="1"/>
    <col min="7693" max="7693" width="3" style="2" customWidth="1"/>
    <col min="7694" max="7694" width="17.5546875" style="2" bestFit="1" customWidth="1"/>
    <col min="7695" max="7695" width="10.109375" style="2" customWidth="1"/>
    <col min="7696" max="7696" width="8.88671875" style="2"/>
    <col min="7697" max="7697" width="13.109375" style="2" bestFit="1" customWidth="1"/>
    <col min="7698" max="7698" width="12.109375" style="2" bestFit="1" customWidth="1"/>
    <col min="7699" max="7936" width="8.88671875" style="2"/>
    <col min="7937" max="7937" width="17.33203125" style="2" customWidth="1"/>
    <col min="7938" max="7938" width="7.5546875" style="2" bestFit="1" customWidth="1"/>
    <col min="7939" max="7939" width="10.33203125" style="2" customWidth="1"/>
    <col min="7940" max="7940" width="12.44140625" style="2" customWidth="1"/>
    <col min="7941" max="7941" width="11.44140625" style="2" customWidth="1"/>
    <col min="7942" max="7942" width="14.44140625" style="2" customWidth="1"/>
    <col min="7943" max="7943" width="1.5546875" style="2" customWidth="1"/>
    <col min="7944" max="7944" width="21" style="2" customWidth="1"/>
    <col min="7945" max="7945" width="1.5546875" style="2" customWidth="1"/>
    <col min="7946" max="7946" width="12.44140625" style="2" customWidth="1"/>
    <col min="7947" max="7947" width="16.44140625" style="2" bestFit="1" customWidth="1"/>
    <col min="7948" max="7948" width="17.6640625" style="2" bestFit="1" customWidth="1"/>
    <col min="7949" max="7949" width="3" style="2" customWidth="1"/>
    <col min="7950" max="7950" width="17.5546875" style="2" bestFit="1" customWidth="1"/>
    <col min="7951" max="7951" width="10.109375" style="2" customWidth="1"/>
    <col min="7952" max="7952" width="8.88671875" style="2"/>
    <col min="7953" max="7953" width="13.109375" style="2" bestFit="1" customWidth="1"/>
    <col min="7954" max="7954" width="12.109375" style="2" bestFit="1" customWidth="1"/>
    <col min="7955" max="8192" width="8.88671875" style="2"/>
    <col min="8193" max="8193" width="17.33203125" style="2" customWidth="1"/>
    <col min="8194" max="8194" width="7.5546875" style="2" bestFit="1" customWidth="1"/>
    <col min="8195" max="8195" width="10.33203125" style="2" customWidth="1"/>
    <col min="8196" max="8196" width="12.44140625" style="2" customWidth="1"/>
    <col min="8197" max="8197" width="11.44140625" style="2" customWidth="1"/>
    <col min="8198" max="8198" width="14.44140625" style="2" customWidth="1"/>
    <col min="8199" max="8199" width="1.5546875" style="2" customWidth="1"/>
    <col min="8200" max="8200" width="21" style="2" customWidth="1"/>
    <col min="8201" max="8201" width="1.5546875" style="2" customWidth="1"/>
    <col min="8202" max="8202" width="12.44140625" style="2" customWidth="1"/>
    <col min="8203" max="8203" width="16.44140625" style="2" bestFit="1" customWidth="1"/>
    <col min="8204" max="8204" width="17.6640625" style="2" bestFit="1" customWidth="1"/>
    <col min="8205" max="8205" width="3" style="2" customWidth="1"/>
    <col min="8206" max="8206" width="17.5546875" style="2" bestFit="1" customWidth="1"/>
    <col min="8207" max="8207" width="10.109375" style="2" customWidth="1"/>
    <col min="8208" max="8208" width="8.88671875" style="2"/>
    <col min="8209" max="8209" width="13.109375" style="2" bestFit="1" customWidth="1"/>
    <col min="8210" max="8210" width="12.109375" style="2" bestFit="1" customWidth="1"/>
    <col min="8211" max="8448" width="8.88671875" style="2"/>
    <col min="8449" max="8449" width="17.33203125" style="2" customWidth="1"/>
    <col min="8450" max="8450" width="7.5546875" style="2" bestFit="1" customWidth="1"/>
    <col min="8451" max="8451" width="10.33203125" style="2" customWidth="1"/>
    <col min="8452" max="8452" width="12.44140625" style="2" customWidth="1"/>
    <col min="8453" max="8453" width="11.44140625" style="2" customWidth="1"/>
    <col min="8454" max="8454" width="14.44140625" style="2" customWidth="1"/>
    <col min="8455" max="8455" width="1.5546875" style="2" customWidth="1"/>
    <col min="8456" max="8456" width="21" style="2" customWidth="1"/>
    <col min="8457" max="8457" width="1.5546875" style="2" customWidth="1"/>
    <col min="8458" max="8458" width="12.44140625" style="2" customWidth="1"/>
    <col min="8459" max="8459" width="16.44140625" style="2" bestFit="1" customWidth="1"/>
    <col min="8460" max="8460" width="17.6640625" style="2" bestFit="1" customWidth="1"/>
    <col min="8461" max="8461" width="3" style="2" customWidth="1"/>
    <col min="8462" max="8462" width="17.5546875" style="2" bestFit="1" customWidth="1"/>
    <col min="8463" max="8463" width="10.109375" style="2" customWidth="1"/>
    <col min="8464" max="8464" width="8.88671875" style="2"/>
    <col min="8465" max="8465" width="13.109375" style="2" bestFit="1" customWidth="1"/>
    <col min="8466" max="8466" width="12.109375" style="2" bestFit="1" customWidth="1"/>
    <col min="8467" max="8704" width="8.88671875" style="2"/>
    <col min="8705" max="8705" width="17.33203125" style="2" customWidth="1"/>
    <col min="8706" max="8706" width="7.5546875" style="2" bestFit="1" customWidth="1"/>
    <col min="8707" max="8707" width="10.33203125" style="2" customWidth="1"/>
    <col min="8708" max="8708" width="12.44140625" style="2" customWidth="1"/>
    <col min="8709" max="8709" width="11.44140625" style="2" customWidth="1"/>
    <col min="8710" max="8710" width="14.44140625" style="2" customWidth="1"/>
    <col min="8711" max="8711" width="1.5546875" style="2" customWidth="1"/>
    <col min="8712" max="8712" width="21" style="2" customWidth="1"/>
    <col min="8713" max="8713" width="1.5546875" style="2" customWidth="1"/>
    <col min="8714" max="8714" width="12.44140625" style="2" customWidth="1"/>
    <col min="8715" max="8715" width="16.44140625" style="2" bestFit="1" customWidth="1"/>
    <col min="8716" max="8716" width="17.6640625" style="2" bestFit="1" customWidth="1"/>
    <col min="8717" max="8717" width="3" style="2" customWidth="1"/>
    <col min="8718" max="8718" width="17.5546875" style="2" bestFit="1" customWidth="1"/>
    <col min="8719" max="8719" width="10.109375" style="2" customWidth="1"/>
    <col min="8720" max="8720" width="8.88671875" style="2"/>
    <col min="8721" max="8721" width="13.109375" style="2" bestFit="1" customWidth="1"/>
    <col min="8722" max="8722" width="12.109375" style="2" bestFit="1" customWidth="1"/>
    <col min="8723" max="8960" width="8.88671875" style="2"/>
    <col min="8961" max="8961" width="17.33203125" style="2" customWidth="1"/>
    <col min="8962" max="8962" width="7.5546875" style="2" bestFit="1" customWidth="1"/>
    <col min="8963" max="8963" width="10.33203125" style="2" customWidth="1"/>
    <col min="8964" max="8964" width="12.44140625" style="2" customWidth="1"/>
    <col min="8965" max="8965" width="11.44140625" style="2" customWidth="1"/>
    <col min="8966" max="8966" width="14.44140625" style="2" customWidth="1"/>
    <col min="8967" max="8967" width="1.5546875" style="2" customWidth="1"/>
    <col min="8968" max="8968" width="21" style="2" customWidth="1"/>
    <col min="8969" max="8969" width="1.5546875" style="2" customWidth="1"/>
    <col min="8970" max="8970" width="12.44140625" style="2" customWidth="1"/>
    <col min="8971" max="8971" width="16.44140625" style="2" bestFit="1" customWidth="1"/>
    <col min="8972" max="8972" width="17.6640625" style="2" bestFit="1" customWidth="1"/>
    <col min="8973" max="8973" width="3" style="2" customWidth="1"/>
    <col min="8974" max="8974" width="17.5546875" style="2" bestFit="1" customWidth="1"/>
    <col min="8975" max="8975" width="10.109375" style="2" customWidth="1"/>
    <col min="8976" max="8976" width="8.88671875" style="2"/>
    <col min="8977" max="8977" width="13.109375" style="2" bestFit="1" customWidth="1"/>
    <col min="8978" max="8978" width="12.109375" style="2" bestFit="1" customWidth="1"/>
    <col min="8979" max="9216" width="8.88671875" style="2"/>
    <col min="9217" max="9217" width="17.33203125" style="2" customWidth="1"/>
    <col min="9218" max="9218" width="7.5546875" style="2" bestFit="1" customWidth="1"/>
    <col min="9219" max="9219" width="10.33203125" style="2" customWidth="1"/>
    <col min="9220" max="9220" width="12.44140625" style="2" customWidth="1"/>
    <col min="9221" max="9221" width="11.44140625" style="2" customWidth="1"/>
    <col min="9222" max="9222" width="14.44140625" style="2" customWidth="1"/>
    <col min="9223" max="9223" width="1.5546875" style="2" customWidth="1"/>
    <col min="9224" max="9224" width="21" style="2" customWidth="1"/>
    <col min="9225" max="9225" width="1.5546875" style="2" customWidth="1"/>
    <col min="9226" max="9226" width="12.44140625" style="2" customWidth="1"/>
    <col min="9227" max="9227" width="16.44140625" style="2" bestFit="1" customWidth="1"/>
    <col min="9228" max="9228" width="17.6640625" style="2" bestFit="1" customWidth="1"/>
    <col min="9229" max="9229" width="3" style="2" customWidth="1"/>
    <col min="9230" max="9230" width="17.5546875" style="2" bestFit="1" customWidth="1"/>
    <col min="9231" max="9231" width="10.109375" style="2" customWidth="1"/>
    <col min="9232" max="9232" width="8.88671875" style="2"/>
    <col min="9233" max="9233" width="13.109375" style="2" bestFit="1" customWidth="1"/>
    <col min="9234" max="9234" width="12.109375" style="2" bestFit="1" customWidth="1"/>
    <col min="9235" max="9472" width="8.88671875" style="2"/>
    <col min="9473" max="9473" width="17.33203125" style="2" customWidth="1"/>
    <col min="9474" max="9474" width="7.5546875" style="2" bestFit="1" customWidth="1"/>
    <col min="9475" max="9475" width="10.33203125" style="2" customWidth="1"/>
    <col min="9476" max="9476" width="12.44140625" style="2" customWidth="1"/>
    <col min="9477" max="9477" width="11.44140625" style="2" customWidth="1"/>
    <col min="9478" max="9478" width="14.44140625" style="2" customWidth="1"/>
    <col min="9479" max="9479" width="1.5546875" style="2" customWidth="1"/>
    <col min="9480" max="9480" width="21" style="2" customWidth="1"/>
    <col min="9481" max="9481" width="1.5546875" style="2" customWidth="1"/>
    <col min="9482" max="9482" width="12.44140625" style="2" customWidth="1"/>
    <col min="9483" max="9483" width="16.44140625" style="2" bestFit="1" customWidth="1"/>
    <col min="9484" max="9484" width="17.6640625" style="2" bestFit="1" customWidth="1"/>
    <col min="9485" max="9485" width="3" style="2" customWidth="1"/>
    <col min="9486" max="9486" width="17.5546875" style="2" bestFit="1" customWidth="1"/>
    <col min="9487" max="9487" width="10.109375" style="2" customWidth="1"/>
    <col min="9488" max="9488" width="8.88671875" style="2"/>
    <col min="9489" max="9489" width="13.109375" style="2" bestFit="1" customWidth="1"/>
    <col min="9490" max="9490" width="12.109375" style="2" bestFit="1" customWidth="1"/>
    <col min="9491" max="9728" width="8.88671875" style="2"/>
    <col min="9729" max="9729" width="17.33203125" style="2" customWidth="1"/>
    <col min="9730" max="9730" width="7.5546875" style="2" bestFit="1" customWidth="1"/>
    <col min="9731" max="9731" width="10.33203125" style="2" customWidth="1"/>
    <col min="9732" max="9732" width="12.44140625" style="2" customWidth="1"/>
    <col min="9733" max="9733" width="11.44140625" style="2" customWidth="1"/>
    <col min="9734" max="9734" width="14.44140625" style="2" customWidth="1"/>
    <col min="9735" max="9735" width="1.5546875" style="2" customWidth="1"/>
    <col min="9736" max="9736" width="21" style="2" customWidth="1"/>
    <col min="9737" max="9737" width="1.5546875" style="2" customWidth="1"/>
    <col min="9738" max="9738" width="12.44140625" style="2" customWidth="1"/>
    <col min="9739" max="9739" width="16.44140625" style="2" bestFit="1" customWidth="1"/>
    <col min="9740" max="9740" width="17.6640625" style="2" bestFit="1" customWidth="1"/>
    <col min="9741" max="9741" width="3" style="2" customWidth="1"/>
    <col min="9742" max="9742" width="17.5546875" style="2" bestFit="1" customWidth="1"/>
    <col min="9743" max="9743" width="10.109375" style="2" customWidth="1"/>
    <col min="9744" max="9744" width="8.88671875" style="2"/>
    <col min="9745" max="9745" width="13.109375" style="2" bestFit="1" customWidth="1"/>
    <col min="9746" max="9746" width="12.109375" style="2" bestFit="1" customWidth="1"/>
    <col min="9747" max="9984" width="8.88671875" style="2"/>
    <col min="9985" max="9985" width="17.33203125" style="2" customWidth="1"/>
    <col min="9986" max="9986" width="7.5546875" style="2" bestFit="1" customWidth="1"/>
    <col min="9987" max="9987" width="10.33203125" style="2" customWidth="1"/>
    <col min="9988" max="9988" width="12.44140625" style="2" customWidth="1"/>
    <col min="9989" max="9989" width="11.44140625" style="2" customWidth="1"/>
    <col min="9990" max="9990" width="14.44140625" style="2" customWidth="1"/>
    <col min="9991" max="9991" width="1.5546875" style="2" customWidth="1"/>
    <col min="9992" max="9992" width="21" style="2" customWidth="1"/>
    <col min="9993" max="9993" width="1.5546875" style="2" customWidth="1"/>
    <col min="9994" max="9994" width="12.44140625" style="2" customWidth="1"/>
    <col min="9995" max="9995" width="16.44140625" style="2" bestFit="1" customWidth="1"/>
    <col min="9996" max="9996" width="17.6640625" style="2" bestFit="1" customWidth="1"/>
    <col min="9997" max="9997" width="3" style="2" customWidth="1"/>
    <col min="9998" max="9998" width="17.5546875" style="2" bestFit="1" customWidth="1"/>
    <col min="9999" max="9999" width="10.109375" style="2" customWidth="1"/>
    <col min="10000" max="10000" width="8.88671875" style="2"/>
    <col min="10001" max="10001" width="13.109375" style="2" bestFit="1" customWidth="1"/>
    <col min="10002" max="10002" width="12.109375" style="2" bestFit="1" customWidth="1"/>
    <col min="10003" max="10240" width="8.88671875" style="2"/>
    <col min="10241" max="10241" width="17.33203125" style="2" customWidth="1"/>
    <col min="10242" max="10242" width="7.5546875" style="2" bestFit="1" customWidth="1"/>
    <col min="10243" max="10243" width="10.33203125" style="2" customWidth="1"/>
    <col min="10244" max="10244" width="12.44140625" style="2" customWidth="1"/>
    <col min="10245" max="10245" width="11.44140625" style="2" customWidth="1"/>
    <col min="10246" max="10246" width="14.44140625" style="2" customWidth="1"/>
    <col min="10247" max="10247" width="1.5546875" style="2" customWidth="1"/>
    <col min="10248" max="10248" width="21" style="2" customWidth="1"/>
    <col min="10249" max="10249" width="1.5546875" style="2" customWidth="1"/>
    <col min="10250" max="10250" width="12.44140625" style="2" customWidth="1"/>
    <col min="10251" max="10251" width="16.44140625" style="2" bestFit="1" customWidth="1"/>
    <col min="10252" max="10252" width="17.6640625" style="2" bestFit="1" customWidth="1"/>
    <col min="10253" max="10253" width="3" style="2" customWidth="1"/>
    <col min="10254" max="10254" width="17.5546875" style="2" bestFit="1" customWidth="1"/>
    <col min="10255" max="10255" width="10.109375" style="2" customWidth="1"/>
    <col min="10256" max="10256" width="8.88671875" style="2"/>
    <col min="10257" max="10257" width="13.109375" style="2" bestFit="1" customWidth="1"/>
    <col min="10258" max="10258" width="12.109375" style="2" bestFit="1" customWidth="1"/>
    <col min="10259" max="10496" width="8.88671875" style="2"/>
    <col min="10497" max="10497" width="17.33203125" style="2" customWidth="1"/>
    <col min="10498" max="10498" width="7.5546875" style="2" bestFit="1" customWidth="1"/>
    <col min="10499" max="10499" width="10.33203125" style="2" customWidth="1"/>
    <col min="10500" max="10500" width="12.44140625" style="2" customWidth="1"/>
    <col min="10501" max="10501" width="11.44140625" style="2" customWidth="1"/>
    <col min="10502" max="10502" width="14.44140625" style="2" customWidth="1"/>
    <col min="10503" max="10503" width="1.5546875" style="2" customWidth="1"/>
    <col min="10504" max="10504" width="21" style="2" customWidth="1"/>
    <col min="10505" max="10505" width="1.5546875" style="2" customWidth="1"/>
    <col min="10506" max="10506" width="12.44140625" style="2" customWidth="1"/>
    <col min="10507" max="10507" width="16.44140625" style="2" bestFit="1" customWidth="1"/>
    <col min="10508" max="10508" width="17.6640625" style="2" bestFit="1" customWidth="1"/>
    <col min="10509" max="10509" width="3" style="2" customWidth="1"/>
    <col min="10510" max="10510" width="17.5546875" style="2" bestFit="1" customWidth="1"/>
    <col min="10511" max="10511" width="10.109375" style="2" customWidth="1"/>
    <col min="10512" max="10512" width="8.88671875" style="2"/>
    <col min="10513" max="10513" width="13.109375" style="2" bestFit="1" customWidth="1"/>
    <col min="10514" max="10514" width="12.109375" style="2" bestFit="1" customWidth="1"/>
    <col min="10515" max="10752" width="8.88671875" style="2"/>
    <col min="10753" max="10753" width="17.33203125" style="2" customWidth="1"/>
    <col min="10754" max="10754" width="7.5546875" style="2" bestFit="1" customWidth="1"/>
    <col min="10755" max="10755" width="10.33203125" style="2" customWidth="1"/>
    <col min="10756" max="10756" width="12.44140625" style="2" customWidth="1"/>
    <col min="10757" max="10757" width="11.44140625" style="2" customWidth="1"/>
    <col min="10758" max="10758" width="14.44140625" style="2" customWidth="1"/>
    <col min="10759" max="10759" width="1.5546875" style="2" customWidth="1"/>
    <col min="10760" max="10760" width="21" style="2" customWidth="1"/>
    <col min="10761" max="10761" width="1.5546875" style="2" customWidth="1"/>
    <col min="10762" max="10762" width="12.44140625" style="2" customWidth="1"/>
    <col min="10763" max="10763" width="16.44140625" style="2" bestFit="1" customWidth="1"/>
    <col min="10764" max="10764" width="17.6640625" style="2" bestFit="1" customWidth="1"/>
    <col min="10765" max="10765" width="3" style="2" customWidth="1"/>
    <col min="10766" max="10766" width="17.5546875" style="2" bestFit="1" customWidth="1"/>
    <col min="10767" max="10767" width="10.109375" style="2" customWidth="1"/>
    <col min="10768" max="10768" width="8.88671875" style="2"/>
    <col min="10769" max="10769" width="13.109375" style="2" bestFit="1" customWidth="1"/>
    <col min="10770" max="10770" width="12.109375" style="2" bestFit="1" customWidth="1"/>
    <col min="10771" max="11008" width="8.88671875" style="2"/>
    <col min="11009" max="11009" width="17.33203125" style="2" customWidth="1"/>
    <col min="11010" max="11010" width="7.5546875" style="2" bestFit="1" customWidth="1"/>
    <col min="11011" max="11011" width="10.33203125" style="2" customWidth="1"/>
    <col min="11012" max="11012" width="12.44140625" style="2" customWidth="1"/>
    <col min="11013" max="11013" width="11.44140625" style="2" customWidth="1"/>
    <col min="11014" max="11014" width="14.44140625" style="2" customWidth="1"/>
    <col min="11015" max="11015" width="1.5546875" style="2" customWidth="1"/>
    <col min="11016" max="11016" width="21" style="2" customWidth="1"/>
    <col min="11017" max="11017" width="1.5546875" style="2" customWidth="1"/>
    <col min="11018" max="11018" width="12.44140625" style="2" customWidth="1"/>
    <col min="11019" max="11019" width="16.44140625" style="2" bestFit="1" customWidth="1"/>
    <col min="11020" max="11020" width="17.6640625" style="2" bestFit="1" customWidth="1"/>
    <col min="11021" max="11021" width="3" style="2" customWidth="1"/>
    <col min="11022" max="11022" width="17.5546875" style="2" bestFit="1" customWidth="1"/>
    <col min="11023" max="11023" width="10.109375" style="2" customWidth="1"/>
    <col min="11024" max="11024" width="8.88671875" style="2"/>
    <col min="11025" max="11025" width="13.109375" style="2" bestFit="1" customWidth="1"/>
    <col min="11026" max="11026" width="12.109375" style="2" bestFit="1" customWidth="1"/>
    <col min="11027" max="11264" width="8.88671875" style="2"/>
    <col min="11265" max="11265" width="17.33203125" style="2" customWidth="1"/>
    <col min="11266" max="11266" width="7.5546875" style="2" bestFit="1" customWidth="1"/>
    <col min="11267" max="11267" width="10.33203125" style="2" customWidth="1"/>
    <col min="11268" max="11268" width="12.44140625" style="2" customWidth="1"/>
    <col min="11269" max="11269" width="11.44140625" style="2" customWidth="1"/>
    <col min="11270" max="11270" width="14.44140625" style="2" customWidth="1"/>
    <col min="11271" max="11271" width="1.5546875" style="2" customWidth="1"/>
    <col min="11272" max="11272" width="21" style="2" customWidth="1"/>
    <col min="11273" max="11273" width="1.5546875" style="2" customWidth="1"/>
    <col min="11274" max="11274" width="12.44140625" style="2" customWidth="1"/>
    <col min="11275" max="11275" width="16.44140625" style="2" bestFit="1" customWidth="1"/>
    <col min="11276" max="11276" width="17.6640625" style="2" bestFit="1" customWidth="1"/>
    <col min="11277" max="11277" width="3" style="2" customWidth="1"/>
    <col min="11278" max="11278" width="17.5546875" style="2" bestFit="1" customWidth="1"/>
    <col min="11279" max="11279" width="10.109375" style="2" customWidth="1"/>
    <col min="11280" max="11280" width="8.88671875" style="2"/>
    <col min="11281" max="11281" width="13.109375" style="2" bestFit="1" customWidth="1"/>
    <col min="11282" max="11282" width="12.109375" style="2" bestFit="1" customWidth="1"/>
    <col min="11283" max="11520" width="8.88671875" style="2"/>
    <col min="11521" max="11521" width="17.33203125" style="2" customWidth="1"/>
    <col min="11522" max="11522" width="7.5546875" style="2" bestFit="1" customWidth="1"/>
    <col min="11523" max="11523" width="10.33203125" style="2" customWidth="1"/>
    <col min="11524" max="11524" width="12.44140625" style="2" customWidth="1"/>
    <col min="11525" max="11525" width="11.44140625" style="2" customWidth="1"/>
    <col min="11526" max="11526" width="14.44140625" style="2" customWidth="1"/>
    <col min="11527" max="11527" width="1.5546875" style="2" customWidth="1"/>
    <col min="11528" max="11528" width="21" style="2" customWidth="1"/>
    <col min="11529" max="11529" width="1.5546875" style="2" customWidth="1"/>
    <col min="11530" max="11530" width="12.44140625" style="2" customWidth="1"/>
    <col min="11531" max="11531" width="16.44140625" style="2" bestFit="1" customWidth="1"/>
    <col min="11532" max="11532" width="17.6640625" style="2" bestFit="1" customWidth="1"/>
    <col min="11533" max="11533" width="3" style="2" customWidth="1"/>
    <col min="11534" max="11534" width="17.5546875" style="2" bestFit="1" customWidth="1"/>
    <col min="11535" max="11535" width="10.109375" style="2" customWidth="1"/>
    <col min="11536" max="11536" width="8.88671875" style="2"/>
    <col min="11537" max="11537" width="13.109375" style="2" bestFit="1" customWidth="1"/>
    <col min="11538" max="11538" width="12.109375" style="2" bestFit="1" customWidth="1"/>
    <col min="11539" max="11776" width="8.88671875" style="2"/>
    <col min="11777" max="11777" width="17.33203125" style="2" customWidth="1"/>
    <col min="11778" max="11778" width="7.5546875" style="2" bestFit="1" customWidth="1"/>
    <col min="11779" max="11779" width="10.33203125" style="2" customWidth="1"/>
    <col min="11780" max="11780" width="12.44140625" style="2" customWidth="1"/>
    <col min="11781" max="11781" width="11.44140625" style="2" customWidth="1"/>
    <col min="11782" max="11782" width="14.44140625" style="2" customWidth="1"/>
    <col min="11783" max="11783" width="1.5546875" style="2" customWidth="1"/>
    <col min="11784" max="11784" width="21" style="2" customWidth="1"/>
    <col min="11785" max="11785" width="1.5546875" style="2" customWidth="1"/>
    <col min="11786" max="11786" width="12.44140625" style="2" customWidth="1"/>
    <col min="11787" max="11787" width="16.44140625" style="2" bestFit="1" customWidth="1"/>
    <col min="11788" max="11788" width="17.6640625" style="2" bestFit="1" customWidth="1"/>
    <col min="11789" max="11789" width="3" style="2" customWidth="1"/>
    <col min="11790" max="11790" width="17.5546875" style="2" bestFit="1" customWidth="1"/>
    <col min="11791" max="11791" width="10.109375" style="2" customWidth="1"/>
    <col min="11792" max="11792" width="8.88671875" style="2"/>
    <col min="11793" max="11793" width="13.109375" style="2" bestFit="1" customWidth="1"/>
    <col min="11794" max="11794" width="12.109375" style="2" bestFit="1" customWidth="1"/>
    <col min="11795" max="12032" width="8.88671875" style="2"/>
    <col min="12033" max="12033" width="17.33203125" style="2" customWidth="1"/>
    <col min="12034" max="12034" width="7.5546875" style="2" bestFit="1" customWidth="1"/>
    <col min="12035" max="12035" width="10.33203125" style="2" customWidth="1"/>
    <col min="12036" max="12036" width="12.44140625" style="2" customWidth="1"/>
    <col min="12037" max="12037" width="11.44140625" style="2" customWidth="1"/>
    <col min="12038" max="12038" width="14.44140625" style="2" customWidth="1"/>
    <col min="12039" max="12039" width="1.5546875" style="2" customWidth="1"/>
    <col min="12040" max="12040" width="21" style="2" customWidth="1"/>
    <col min="12041" max="12041" width="1.5546875" style="2" customWidth="1"/>
    <col min="12042" max="12042" width="12.44140625" style="2" customWidth="1"/>
    <col min="12043" max="12043" width="16.44140625" style="2" bestFit="1" customWidth="1"/>
    <col min="12044" max="12044" width="17.6640625" style="2" bestFit="1" customWidth="1"/>
    <col min="12045" max="12045" width="3" style="2" customWidth="1"/>
    <col min="12046" max="12046" width="17.5546875" style="2" bestFit="1" customWidth="1"/>
    <col min="12047" max="12047" width="10.109375" style="2" customWidth="1"/>
    <col min="12048" max="12048" width="8.88671875" style="2"/>
    <col min="12049" max="12049" width="13.109375" style="2" bestFit="1" customWidth="1"/>
    <col min="12050" max="12050" width="12.109375" style="2" bestFit="1" customWidth="1"/>
    <col min="12051" max="12288" width="8.88671875" style="2"/>
    <col min="12289" max="12289" width="17.33203125" style="2" customWidth="1"/>
    <col min="12290" max="12290" width="7.5546875" style="2" bestFit="1" customWidth="1"/>
    <col min="12291" max="12291" width="10.33203125" style="2" customWidth="1"/>
    <col min="12292" max="12292" width="12.44140625" style="2" customWidth="1"/>
    <col min="12293" max="12293" width="11.44140625" style="2" customWidth="1"/>
    <col min="12294" max="12294" width="14.44140625" style="2" customWidth="1"/>
    <col min="12295" max="12295" width="1.5546875" style="2" customWidth="1"/>
    <col min="12296" max="12296" width="21" style="2" customWidth="1"/>
    <col min="12297" max="12297" width="1.5546875" style="2" customWidth="1"/>
    <col min="12298" max="12298" width="12.44140625" style="2" customWidth="1"/>
    <col min="12299" max="12299" width="16.44140625" style="2" bestFit="1" customWidth="1"/>
    <col min="12300" max="12300" width="17.6640625" style="2" bestFit="1" customWidth="1"/>
    <col min="12301" max="12301" width="3" style="2" customWidth="1"/>
    <col min="12302" max="12302" width="17.5546875" style="2" bestFit="1" customWidth="1"/>
    <col min="12303" max="12303" width="10.109375" style="2" customWidth="1"/>
    <col min="12304" max="12304" width="8.88671875" style="2"/>
    <col min="12305" max="12305" width="13.109375" style="2" bestFit="1" customWidth="1"/>
    <col min="12306" max="12306" width="12.109375" style="2" bestFit="1" customWidth="1"/>
    <col min="12307" max="12544" width="8.88671875" style="2"/>
    <col min="12545" max="12545" width="17.33203125" style="2" customWidth="1"/>
    <col min="12546" max="12546" width="7.5546875" style="2" bestFit="1" customWidth="1"/>
    <col min="12547" max="12547" width="10.33203125" style="2" customWidth="1"/>
    <col min="12548" max="12548" width="12.44140625" style="2" customWidth="1"/>
    <col min="12549" max="12549" width="11.44140625" style="2" customWidth="1"/>
    <col min="12550" max="12550" width="14.44140625" style="2" customWidth="1"/>
    <col min="12551" max="12551" width="1.5546875" style="2" customWidth="1"/>
    <col min="12552" max="12552" width="21" style="2" customWidth="1"/>
    <col min="12553" max="12553" width="1.5546875" style="2" customWidth="1"/>
    <col min="12554" max="12554" width="12.44140625" style="2" customWidth="1"/>
    <col min="12555" max="12555" width="16.44140625" style="2" bestFit="1" customWidth="1"/>
    <col min="12556" max="12556" width="17.6640625" style="2" bestFit="1" customWidth="1"/>
    <col min="12557" max="12557" width="3" style="2" customWidth="1"/>
    <col min="12558" max="12558" width="17.5546875" style="2" bestFit="1" customWidth="1"/>
    <col min="12559" max="12559" width="10.109375" style="2" customWidth="1"/>
    <col min="12560" max="12560" width="8.88671875" style="2"/>
    <col min="12561" max="12561" width="13.109375" style="2" bestFit="1" customWidth="1"/>
    <col min="12562" max="12562" width="12.109375" style="2" bestFit="1" customWidth="1"/>
    <col min="12563" max="12800" width="8.88671875" style="2"/>
    <col min="12801" max="12801" width="17.33203125" style="2" customWidth="1"/>
    <col min="12802" max="12802" width="7.5546875" style="2" bestFit="1" customWidth="1"/>
    <col min="12803" max="12803" width="10.33203125" style="2" customWidth="1"/>
    <col min="12804" max="12804" width="12.44140625" style="2" customWidth="1"/>
    <col min="12805" max="12805" width="11.44140625" style="2" customWidth="1"/>
    <col min="12806" max="12806" width="14.44140625" style="2" customWidth="1"/>
    <col min="12807" max="12807" width="1.5546875" style="2" customWidth="1"/>
    <col min="12808" max="12808" width="21" style="2" customWidth="1"/>
    <col min="12809" max="12809" width="1.5546875" style="2" customWidth="1"/>
    <col min="12810" max="12810" width="12.44140625" style="2" customWidth="1"/>
    <col min="12811" max="12811" width="16.44140625" style="2" bestFit="1" customWidth="1"/>
    <col min="12812" max="12812" width="17.6640625" style="2" bestFit="1" customWidth="1"/>
    <col min="12813" max="12813" width="3" style="2" customWidth="1"/>
    <col min="12814" max="12814" width="17.5546875" style="2" bestFit="1" customWidth="1"/>
    <col min="12815" max="12815" width="10.109375" style="2" customWidth="1"/>
    <col min="12816" max="12816" width="8.88671875" style="2"/>
    <col min="12817" max="12817" width="13.109375" style="2" bestFit="1" customWidth="1"/>
    <col min="12818" max="12818" width="12.109375" style="2" bestFit="1" customWidth="1"/>
    <col min="12819" max="13056" width="8.88671875" style="2"/>
    <col min="13057" max="13057" width="17.33203125" style="2" customWidth="1"/>
    <col min="13058" max="13058" width="7.5546875" style="2" bestFit="1" customWidth="1"/>
    <col min="13059" max="13059" width="10.33203125" style="2" customWidth="1"/>
    <col min="13060" max="13060" width="12.44140625" style="2" customWidth="1"/>
    <col min="13061" max="13061" width="11.44140625" style="2" customWidth="1"/>
    <col min="13062" max="13062" width="14.44140625" style="2" customWidth="1"/>
    <col min="13063" max="13063" width="1.5546875" style="2" customWidth="1"/>
    <col min="13064" max="13064" width="21" style="2" customWidth="1"/>
    <col min="13065" max="13065" width="1.5546875" style="2" customWidth="1"/>
    <col min="13066" max="13066" width="12.44140625" style="2" customWidth="1"/>
    <col min="13067" max="13067" width="16.44140625" style="2" bestFit="1" customWidth="1"/>
    <col min="13068" max="13068" width="17.6640625" style="2" bestFit="1" customWidth="1"/>
    <col min="13069" max="13069" width="3" style="2" customWidth="1"/>
    <col min="13070" max="13070" width="17.5546875" style="2" bestFit="1" customWidth="1"/>
    <col min="13071" max="13071" width="10.109375" style="2" customWidth="1"/>
    <col min="13072" max="13072" width="8.88671875" style="2"/>
    <col min="13073" max="13073" width="13.109375" style="2" bestFit="1" customWidth="1"/>
    <col min="13074" max="13074" width="12.109375" style="2" bestFit="1" customWidth="1"/>
    <col min="13075" max="13312" width="8.88671875" style="2"/>
    <col min="13313" max="13313" width="17.33203125" style="2" customWidth="1"/>
    <col min="13314" max="13314" width="7.5546875" style="2" bestFit="1" customWidth="1"/>
    <col min="13315" max="13315" width="10.33203125" style="2" customWidth="1"/>
    <col min="13316" max="13316" width="12.44140625" style="2" customWidth="1"/>
    <col min="13317" max="13317" width="11.44140625" style="2" customWidth="1"/>
    <col min="13318" max="13318" width="14.44140625" style="2" customWidth="1"/>
    <col min="13319" max="13319" width="1.5546875" style="2" customWidth="1"/>
    <col min="13320" max="13320" width="21" style="2" customWidth="1"/>
    <col min="13321" max="13321" width="1.5546875" style="2" customWidth="1"/>
    <col min="13322" max="13322" width="12.44140625" style="2" customWidth="1"/>
    <col min="13323" max="13323" width="16.44140625" style="2" bestFit="1" customWidth="1"/>
    <col min="13324" max="13324" width="17.6640625" style="2" bestFit="1" customWidth="1"/>
    <col min="13325" max="13325" width="3" style="2" customWidth="1"/>
    <col min="13326" max="13326" width="17.5546875" style="2" bestFit="1" customWidth="1"/>
    <col min="13327" max="13327" width="10.109375" style="2" customWidth="1"/>
    <col min="13328" max="13328" width="8.88671875" style="2"/>
    <col min="13329" max="13329" width="13.109375" style="2" bestFit="1" customWidth="1"/>
    <col min="13330" max="13330" width="12.109375" style="2" bestFit="1" customWidth="1"/>
    <col min="13331" max="13568" width="8.88671875" style="2"/>
    <col min="13569" max="13569" width="17.33203125" style="2" customWidth="1"/>
    <col min="13570" max="13570" width="7.5546875" style="2" bestFit="1" customWidth="1"/>
    <col min="13571" max="13571" width="10.33203125" style="2" customWidth="1"/>
    <col min="13572" max="13572" width="12.44140625" style="2" customWidth="1"/>
    <col min="13573" max="13573" width="11.44140625" style="2" customWidth="1"/>
    <col min="13574" max="13574" width="14.44140625" style="2" customWidth="1"/>
    <col min="13575" max="13575" width="1.5546875" style="2" customWidth="1"/>
    <col min="13576" max="13576" width="21" style="2" customWidth="1"/>
    <col min="13577" max="13577" width="1.5546875" style="2" customWidth="1"/>
    <col min="13578" max="13578" width="12.44140625" style="2" customWidth="1"/>
    <col min="13579" max="13579" width="16.44140625" style="2" bestFit="1" customWidth="1"/>
    <col min="13580" max="13580" width="17.6640625" style="2" bestFit="1" customWidth="1"/>
    <col min="13581" max="13581" width="3" style="2" customWidth="1"/>
    <col min="13582" max="13582" width="17.5546875" style="2" bestFit="1" customWidth="1"/>
    <col min="13583" max="13583" width="10.109375" style="2" customWidth="1"/>
    <col min="13584" max="13584" width="8.88671875" style="2"/>
    <col min="13585" max="13585" width="13.109375" style="2" bestFit="1" customWidth="1"/>
    <col min="13586" max="13586" width="12.109375" style="2" bestFit="1" customWidth="1"/>
    <col min="13587" max="13824" width="8.88671875" style="2"/>
    <col min="13825" max="13825" width="17.33203125" style="2" customWidth="1"/>
    <col min="13826" max="13826" width="7.5546875" style="2" bestFit="1" customWidth="1"/>
    <col min="13827" max="13827" width="10.33203125" style="2" customWidth="1"/>
    <col min="13828" max="13828" width="12.44140625" style="2" customWidth="1"/>
    <col min="13829" max="13829" width="11.44140625" style="2" customWidth="1"/>
    <col min="13830" max="13830" width="14.44140625" style="2" customWidth="1"/>
    <col min="13831" max="13831" width="1.5546875" style="2" customWidth="1"/>
    <col min="13832" max="13832" width="21" style="2" customWidth="1"/>
    <col min="13833" max="13833" width="1.5546875" style="2" customWidth="1"/>
    <col min="13834" max="13834" width="12.44140625" style="2" customWidth="1"/>
    <col min="13835" max="13835" width="16.44140625" style="2" bestFit="1" customWidth="1"/>
    <col min="13836" max="13836" width="17.6640625" style="2" bestFit="1" customWidth="1"/>
    <col min="13837" max="13837" width="3" style="2" customWidth="1"/>
    <col min="13838" max="13838" width="17.5546875" style="2" bestFit="1" customWidth="1"/>
    <col min="13839" max="13839" width="10.109375" style="2" customWidth="1"/>
    <col min="13840" max="13840" width="8.88671875" style="2"/>
    <col min="13841" max="13841" width="13.109375" style="2" bestFit="1" customWidth="1"/>
    <col min="13842" max="13842" width="12.109375" style="2" bestFit="1" customWidth="1"/>
    <col min="13843" max="14080" width="8.88671875" style="2"/>
    <col min="14081" max="14081" width="17.33203125" style="2" customWidth="1"/>
    <col min="14082" max="14082" width="7.5546875" style="2" bestFit="1" customWidth="1"/>
    <col min="14083" max="14083" width="10.33203125" style="2" customWidth="1"/>
    <col min="14084" max="14084" width="12.44140625" style="2" customWidth="1"/>
    <col min="14085" max="14085" width="11.44140625" style="2" customWidth="1"/>
    <col min="14086" max="14086" width="14.44140625" style="2" customWidth="1"/>
    <col min="14087" max="14087" width="1.5546875" style="2" customWidth="1"/>
    <col min="14088" max="14088" width="21" style="2" customWidth="1"/>
    <col min="14089" max="14089" width="1.5546875" style="2" customWidth="1"/>
    <col min="14090" max="14090" width="12.44140625" style="2" customWidth="1"/>
    <col min="14091" max="14091" width="16.44140625" style="2" bestFit="1" customWidth="1"/>
    <col min="14092" max="14092" width="17.6640625" style="2" bestFit="1" customWidth="1"/>
    <col min="14093" max="14093" width="3" style="2" customWidth="1"/>
    <col min="14094" max="14094" width="17.5546875" style="2" bestFit="1" customWidth="1"/>
    <col min="14095" max="14095" width="10.109375" style="2" customWidth="1"/>
    <col min="14096" max="14096" width="8.88671875" style="2"/>
    <col min="14097" max="14097" width="13.109375" style="2" bestFit="1" customWidth="1"/>
    <col min="14098" max="14098" width="12.109375" style="2" bestFit="1" customWidth="1"/>
    <col min="14099" max="14336" width="8.88671875" style="2"/>
    <col min="14337" max="14337" width="17.33203125" style="2" customWidth="1"/>
    <col min="14338" max="14338" width="7.5546875" style="2" bestFit="1" customWidth="1"/>
    <col min="14339" max="14339" width="10.33203125" style="2" customWidth="1"/>
    <col min="14340" max="14340" width="12.44140625" style="2" customWidth="1"/>
    <col min="14341" max="14341" width="11.44140625" style="2" customWidth="1"/>
    <col min="14342" max="14342" width="14.44140625" style="2" customWidth="1"/>
    <col min="14343" max="14343" width="1.5546875" style="2" customWidth="1"/>
    <col min="14344" max="14344" width="21" style="2" customWidth="1"/>
    <col min="14345" max="14345" width="1.5546875" style="2" customWidth="1"/>
    <col min="14346" max="14346" width="12.44140625" style="2" customWidth="1"/>
    <col min="14347" max="14347" width="16.44140625" style="2" bestFit="1" customWidth="1"/>
    <col min="14348" max="14348" width="17.6640625" style="2" bestFit="1" customWidth="1"/>
    <col min="14349" max="14349" width="3" style="2" customWidth="1"/>
    <col min="14350" max="14350" width="17.5546875" style="2" bestFit="1" customWidth="1"/>
    <col min="14351" max="14351" width="10.109375" style="2" customWidth="1"/>
    <col min="14352" max="14352" width="8.88671875" style="2"/>
    <col min="14353" max="14353" width="13.109375" style="2" bestFit="1" customWidth="1"/>
    <col min="14354" max="14354" width="12.109375" style="2" bestFit="1" customWidth="1"/>
    <col min="14355" max="14592" width="8.88671875" style="2"/>
    <col min="14593" max="14593" width="17.33203125" style="2" customWidth="1"/>
    <col min="14594" max="14594" width="7.5546875" style="2" bestFit="1" customWidth="1"/>
    <col min="14595" max="14595" width="10.33203125" style="2" customWidth="1"/>
    <col min="14596" max="14596" width="12.44140625" style="2" customWidth="1"/>
    <col min="14597" max="14597" width="11.44140625" style="2" customWidth="1"/>
    <col min="14598" max="14598" width="14.44140625" style="2" customWidth="1"/>
    <col min="14599" max="14599" width="1.5546875" style="2" customWidth="1"/>
    <col min="14600" max="14600" width="21" style="2" customWidth="1"/>
    <col min="14601" max="14601" width="1.5546875" style="2" customWidth="1"/>
    <col min="14602" max="14602" width="12.44140625" style="2" customWidth="1"/>
    <col min="14603" max="14603" width="16.44140625" style="2" bestFit="1" customWidth="1"/>
    <col min="14604" max="14604" width="17.6640625" style="2" bestFit="1" customWidth="1"/>
    <col min="14605" max="14605" width="3" style="2" customWidth="1"/>
    <col min="14606" max="14606" width="17.5546875" style="2" bestFit="1" customWidth="1"/>
    <col min="14607" max="14607" width="10.109375" style="2" customWidth="1"/>
    <col min="14608" max="14608" width="8.88671875" style="2"/>
    <col min="14609" max="14609" width="13.109375" style="2" bestFit="1" customWidth="1"/>
    <col min="14610" max="14610" width="12.109375" style="2" bestFit="1" customWidth="1"/>
    <col min="14611" max="14848" width="8.88671875" style="2"/>
    <col min="14849" max="14849" width="17.33203125" style="2" customWidth="1"/>
    <col min="14850" max="14850" width="7.5546875" style="2" bestFit="1" customWidth="1"/>
    <col min="14851" max="14851" width="10.33203125" style="2" customWidth="1"/>
    <col min="14852" max="14852" width="12.44140625" style="2" customWidth="1"/>
    <col min="14853" max="14853" width="11.44140625" style="2" customWidth="1"/>
    <col min="14854" max="14854" width="14.44140625" style="2" customWidth="1"/>
    <col min="14855" max="14855" width="1.5546875" style="2" customWidth="1"/>
    <col min="14856" max="14856" width="21" style="2" customWidth="1"/>
    <col min="14857" max="14857" width="1.5546875" style="2" customWidth="1"/>
    <col min="14858" max="14858" width="12.44140625" style="2" customWidth="1"/>
    <col min="14859" max="14859" width="16.44140625" style="2" bestFit="1" customWidth="1"/>
    <col min="14860" max="14860" width="17.6640625" style="2" bestFit="1" customWidth="1"/>
    <col min="14861" max="14861" width="3" style="2" customWidth="1"/>
    <col min="14862" max="14862" width="17.5546875" style="2" bestFit="1" customWidth="1"/>
    <col min="14863" max="14863" width="10.109375" style="2" customWidth="1"/>
    <col min="14864" max="14864" width="8.88671875" style="2"/>
    <col min="14865" max="14865" width="13.109375" style="2" bestFit="1" customWidth="1"/>
    <col min="14866" max="14866" width="12.109375" style="2" bestFit="1" customWidth="1"/>
    <col min="14867" max="15104" width="8.88671875" style="2"/>
    <col min="15105" max="15105" width="17.33203125" style="2" customWidth="1"/>
    <col min="15106" max="15106" width="7.5546875" style="2" bestFit="1" customWidth="1"/>
    <col min="15107" max="15107" width="10.33203125" style="2" customWidth="1"/>
    <col min="15108" max="15108" width="12.44140625" style="2" customWidth="1"/>
    <col min="15109" max="15109" width="11.44140625" style="2" customWidth="1"/>
    <col min="15110" max="15110" width="14.44140625" style="2" customWidth="1"/>
    <col min="15111" max="15111" width="1.5546875" style="2" customWidth="1"/>
    <col min="15112" max="15112" width="21" style="2" customWidth="1"/>
    <col min="15113" max="15113" width="1.5546875" style="2" customWidth="1"/>
    <col min="15114" max="15114" width="12.44140625" style="2" customWidth="1"/>
    <col min="15115" max="15115" width="16.44140625" style="2" bestFit="1" customWidth="1"/>
    <col min="15116" max="15116" width="17.6640625" style="2" bestFit="1" customWidth="1"/>
    <col min="15117" max="15117" width="3" style="2" customWidth="1"/>
    <col min="15118" max="15118" width="17.5546875" style="2" bestFit="1" customWidth="1"/>
    <col min="15119" max="15119" width="10.109375" style="2" customWidth="1"/>
    <col min="15120" max="15120" width="8.88671875" style="2"/>
    <col min="15121" max="15121" width="13.109375" style="2" bestFit="1" customWidth="1"/>
    <col min="15122" max="15122" width="12.109375" style="2" bestFit="1" customWidth="1"/>
    <col min="15123" max="15360" width="8.88671875" style="2"/>
    <col min="15361" max="15361" width="17.33203125" style="2" customWidth="1"/>
    <col min="15362" max="15362" width="7.5546875" style="2" bestFit="1" customWidth="1"/>
    <col min="15363" max="15363" width="10.33203125" style="2" customWidth="1"/>
    <col min="15364" max="15364" width="12.44140625" style="2" customWidth="1"/>
    <col min="15365" max="15365" width="11.44140625" style="2" customWidth="1"/>
    <col min="15366" max="15366" width="14.44140625" style="2" customWidth="1"/>
    <col min="15367" max="15367" width="1.5546875" style="2" customWidth="1"/>
    <col min="15368" max="15368" width="21" style="2" customWidth="1"/>
    <col min="15369" max="15369" width="1.5546875" style="2" customWidth="1"/>
    <col min="15370" max="15370" width="12.44140625" style="2" customWidth="1"/>
    <col min="15371" max="15371" width="16.44140625" style="2" bestFit="1" customWidth="1"/>
    <col min="15372" max="15372" width="17.6640625" style="2" bestFit="1" customWidth="1"/>
    <col min="15373" max="15373" width="3" style="2" customWidth="1"/>
    <col min="15374" max="15374" width="17.5546875" style="2" bestFit="1" customWidth="1"/>
    <col min="15375" max="15375" width="10.109375" style="2" customWidth="1"/>
    <col min="15376" max="15376" width="8.88671875" style="2"/>
    <col min="15377" max="15377" width="13.109375" style="2" bestFit="1" customWidth="1"/>
    <col min="15378" max="15378" width="12.109375" style="2" bestFit="1" customWidth="1"/>
    <col min="15379" max="15616" width="8.88671875" style="2"/>
    <col min="15617" max="15617" width="17.33203125" style="2" customWidth="1"/>
    <col min="15618" max="15618" width="7.5546875" style="2" bestFit="1" customWidth="1"/>
    <col min="15619" max="15619" width="10.33203125" style="2" customWidth="1"/>
    <col min="15620" max="15620" width="12.44140625" style="2" customWidth="1"/>
    <col min="15621" max="15621" width="11.44140625" style="2" customWidth="1"/>
    <col min="15622" max="15622" width="14.44140625" style="2" customWidth="1"/>
    <col min="15623" max="15623" width="1.5546875" style="2" customWidth="1"/>
    <col min="15624" max="15624" width="21" style="2" customWidth="1"/>
    <col min="15625" max="15625" width="1.5546875" style="2" customWidth="1"/>
    <col min="15626" max="15626" width="12.44140625" style="2" customWidth="1"/>
    <col min="15627" max="15627" width="16.44140625" style="2" bestFit="1" customWidth="1"/>
    <col min="15628" max="15628" width="17.6640625" style="2" bestFit="1" customWidth="1"/>
    <col min="15629" max="15629" width="3" style="2" customWidth="1"/>
    <col min="15630" max="15630" width="17.5546875" style="2" bestFit="1" customWidth="1"/>
    <col min="15631" max="15631" width="10.109375" style="2" customWidth="1"/>
    <col min="15632" max="15632" width="8.88671875" style="2"/>
    <col min="15633" max="15633" width="13.109375" style="2" bestFit="1" customWidth="1"/>
    <col min="15634" max="15634" width="12.109375" style="2" bestFit="1" customWidth="1"/>
    <col min="15635" max="15872" width="8.88671875" style="2"/>
    <col min="15873" max="15873" width="17.33203125" style="2" customWidth="1"/>
    <col min="15874" max="15874" width="7.5546875" style="2" bestFit="1" customWidth="1"/>
    <col min="15875" max="15875" width="10.33203125" style="2" customWidth="1"/>
    <col min="15876" max="15876" width="12.44140625" style="2" customWidth="1"/>
    <col min="15877" max="15877" width="11.44140625" style="2" customWidth="1"/>
    <col min="15878" max="15878" width="14.44140625" style="2" customWidth="1"/>
    <col min="15879" max="15879" width="1.5546875" style="2" customWidth="1"/>
    <col min="15880" max="15880" width="21" style="2" customWidth="1"/>
    <col min="15881" max="15881" width="1.5546875" style="2" customWidth="1"/>
    <col min="15882" max="15882" width="12.44140625" style="2" customWidth="1"/>
    <col min="15883" max="15883" width="16.44140625" style="2" bestFit="1" customWidth="1"/>
    <col min="15884" max="15884" width="17.6640625" style="2" bestFit="1" customWidth="1"/>
    <col min="15885" max="15885" width="3" style="2" customWidth="1"/>
    <col min="15886" max="15886" width="17.5546875" style="2" bestFit="1" customWidth="1"/>
    <col min="15887" max="15887" width="10.109375" style="2" customWidth="1"/>
    <col min="15888" max="15888" width="8.88671875" style="2"/>
    <col min="15889" max="15889" width="13.109375" style="2" bestFit="1" customWidth="1"/>
    <col min="15890" max="15890" width="12.109375" style="2" bestFit="1" customWidth="1"/>
    <col min="15891" max="16128" width="8.88671875" style="2"/>
    <col min="16129" max="16129" width="17.33203125" style="2" customWidth="1"/>
    <col min="16130" max="16130" width="7.5546875" style="2" bestFit="1" customWidth="1"/>
    <col min="16131" max="16131" width="10.33203125" style="2" customWidth="1"/>
    <col min="16132" max="16132" width="12.44140625" style="2" customWidth="1"/>
    <col min="16133" max="16133" width="11.44140625" style="2" customWidth="1"/>
    <col min="16134" max="16134" width="14.44140625" style="2" customWidth="1"/>
    <col min="16135" max="16135" width="1.5546875" style="2" customWidth="1"/>
    <col min="16136" max="16136" width="21" style="2" customWidth="1"/>
    <col min="16137" max="16137" width="1.5546875" style="2" customWidth="1"/>
    <col min="16138" max="16138" width="12.44140625" style="2" customWidth="1"/>
    <col min="16139" max="16139" width="16.44140625" style="2" bestFit="1" customWidth="1"/>
    <col min="16140" max="16140" width="17.6640625" style="2" bestFit="1" customWidth="1"/>
    <col min="16141" max="16141" width="3" style="2" customWidth="1"/>
    <col min="16142" max="16142" width="17.5546875" style="2" bestFit="1" customWidth="1"/>
    <col min="16143" max="16143" width="10.109375" style="2" customWidth="1"/>
    <col min="16144" max="16144" width="8.88671875" style="2"/>
    <col min="16145" max="16145" width="13.109375" style="2" bestFit="1" customWidth="1"/>
    <col min="16146" max="16146" width="12.109375" style="2" bestFit="1" customWidth="1"/>
    <col min="16147" max="16384" width="8.88671875" style="2"/>
  </cols>
  <sheetData>
    <row r="2" spans="1:23" ht="13.8">
      <c r="A2" s="1"/>
      <c r="B2" s="7"/>
      <c r="C2" s="7"/>
      <c r="D2" s="10"/>
      <c r="E2" s="2"/>
      <c r="F2" s="11"/>
    </row>
    <row r="3" spans="1:23" ht="13.8">
      <c r="B3" s="7"/>
      <c r="C3" s="7"/>
      <c r="D3" s="10"/>
      <c r="E3" s="2"/>
      <c r="F3" s="11"/>
      <c r="T3" s="2" t="s">
        <v>9</v>
      </c>
      <c r="U3" s="2" t="s">
        <v>9</v>
      </c>
      <c r="V3" s="2" t="s">
        <v>9</v>
      </c>
      <c r="W3" s="2" t="s">
        <v>9</v>
      </c>
    </row>
    <row r="4" spans="1:23" ht="13.8">
      <c r="B4" s="7"/>
      <c r="C4" s="7"/>
      <c r="D4" s="10"/>
      <c r="E4" s="2"/>
      <c r="F4" s="11"/>
      <c r="K4" s="33"/>
      <c r="L4" s="33"/>
    </row>
    <row r="5" spans="1:23" ht="13.8">
      <c r="B5" s="7"/>
      <c r="C5" s="7"/>
      <c r="D5" s="10"/>
      <c r="E5" s="2"/>
      <c r="F5" s="11"/>
      <c r="K5" s="33"/>
      <c r="L5" s="33"/>
    </row>
    <row r="6" spans="1:23" thickBot="1">
      <c r="B6" s="7"/>
      <c r="C6" s="7"/>
      <c r="D6" s="10"/>
      <c r="E6" s="2"/>
      <c r="F6" s="11"/>
      <c r="T6" s="2" t="s">
        <v>27</v>
      </c>
      <c r="U6" s="2" t="s">
        <v>27</v>
      </c>
      <c r="V6" s="2" t="s">
        <v>27</v>
      </c>
      <c r="W6" s="2" t="s">
        <v>27</v>
      </c>
    </row>
    <row r="7" spans="1:23" ht="13.8">
      <c r="B7" s="7" t="s">
        <v>1</v>
      </c>
      <c r="C7" s="7" t="s">
        <v>2</v>
      </c>
      <c r="D7" s="7" t="s">
        <v>3</v>
      </c>
      <c r="E7" s="21" t="s">
        <v>5</v>
      </c>
      <c r="F7" s="11" t="s">
        <v>4</v>
      </c>
      <c r="G7" s="17" t="s">
        <v>6</v>
      </c>
      <c r="H7" s="2" t="s">
        <v>7</v>
      </c>
      <c r="J7" s="38"/>
      <c r="K7" s="39" t="s">
        <v>10</v>
      </c>
      <c r="L7" s="40" t="s">
        <v>5</v>
      </c>
      <c r="N7" s="47"/>
      <c r="O7" s="48" t="s">
        <v>11</v>
      </c>
      <c r="P7" s="49" t="s">
        <v>7</v>
      </c>
      <c r="T7" s="2" t="s">
        <v>3</v>
      </c>
      <c r="U7" s="2" t="s">
        <v>6</v>
      </c>
      <c r="V7" s="2" t="s">
        <v>1</v>
      </c>
      <c r="W7" s="2" t="s">
        <v>13</v>
      </c>
    </row>
    <row r="8" spans="1:23" s="5" customFormat="1" ht="12.6">
      <c r="A8" s="4">
        <v>1923</v>
      </c>
      <c r="B8" s="8">
        <v>964.2</v>
      </c>
      <c r="C8" s="8">
        <v>577365269.46107793</v>
      </c>
      <c r="D8" s="8">
        <v>2959.1</v>
      </c>
      <c r="E8" s="22"/>
      <c r="F8" s="20">
        <f>+B8/C8</f>
        <v>1.6699999999999999E-6</v>
      </c>
      <c r="G8" s="18">
        <f>+B8/D8</f>
        <v>0.32584231692068538</v>
      </c>
      <c r="I8" s="34"/>
      <c r="J8" s="41"/>
      <c r="K8" s="37"/>
      <c r="L8" s="42"/>
      <c r="M8" s="27"/>
      <c r="N8" s="50"/>
      <c r="O8" s="37"/>
      <c r="P8" s="51"/>
      <c r="T8" s="8">
        <f t="shared" ref="T8:T39" si="0">+T9/(1+L9)</f>
        <v>19723154632.397858</v>
      </c>
      <c r="U8" s="29">
        <f t="shared" ref="U8:U39" si="1">+U9/(1+P9)</f>
        <v>9.7753078866222274E-8</v>
      </c>
      <c r="V8" s="25">
        <f>+T8*U8</f>
        <v>1927.9990902714849</v>
      </c>
      <c r="W8" s="25">
        <f t="shared" ref="W8:W39" si="2">+V8/F8</f>
        <v>1154490473.2164581</v>
      </c>
    </row>
    <row r="9" spans="1:23" s="5" customFormat="1" ht="12.6">
      <c r="A9" s="4">
        <v>1924</v>
      </c>
      <c r="B9" s="8">
        <v>1215.4000000000001</v>
      </c>
      <c r="C9" s="8">
        <v>727784431.13772464</v>
      </c>
      <c r="D9" s="8">
        <v>3391.8</v>
      </c>
      <c r="E9" s="23">
        <f>+D9/D8-1</f>
        <v>0.14622689331215577</v>
      </c>
      <c r="F9" s="20">
        <f t="shared" ref="F9:F72" si="3">+B9/C9</f>
        <v>1.6699999999999999E-6</v>
      </c>
      <c r="G9" s="18">
        <f t="shared" ref="G9:G72" si="4">+B9/D9</f>
        <v>0.35833480747685598</v>
      </c>
      <c r="H9" s="6">
        <f>+G9/G8-1</f>
        <v>9.9718449289322164E-2</v>
      </c>
      <c r="I9" s="35"/>
      <c r="J9" s="41"/>
      <c r="K9" s="37"/>
      <c r="L9" s="42">
        <f t="shared" ref="L9:L72" si="5">+E9</f>
        <v>0.14622689331215577</v>
      </c>
      <c r="M9" s="27"/>
      <c r="N9" s="50"/>
      <c r="O9" s="37"/>
      <c r="P9" s="52">
        <f>+H9</f>
        <v>9.9718449289322164E-2</v>
      </c>
      <c r="T9" s="8">
        <f t="shared" si="0"/>
        <v>22607210260.60865</v>
      </c>
      <c r="U9" s="29">
        <f t="shared" si="1"/>
        <v>1.0750086430401877E-7</v>
      </c>
      <c r="V9" s="25">
        <f t="shared" ref="V9:V72" si="6">+T9*U9</f>
        <v>2430.2946425181112</v>
      </c>
      <c r="W9" s="25">
        <f t="shared" si="2"/>
        <v>1455266253.0048571</v>
      </c>
    </row>
    <row r="10" spans="1:23" s="5" customFormat="1" ht="12.6">
      <c r="A10" s="4">
        <v>1925</v>
      </c>
      <c r="B10" s="8">
        <v>1537.2</v>
      </c>
      <c r="C10" s="8">
        <v>920479041.91616774</v>
      </c>
      <c r="D10" s="8">
        <v>3817.3</v>
      </c>
      <c r="E10" s="23">
        <f t="shared" ref="E10:E73" si="7">+D10/D9-1</f>
        <v>0.12544961377439701</v>
      </c>
      <c r="F10" s="20">
        <f t="shared" si="3"/>
        <v>1.6699999999999999E-6</v>
      </c>
      <c r="G10" s="18">
        <f t="shared" si="4"/>
        <v>0.4026930029078144</v>
      </c>
      <c r="H10" s="6">
        <f t="shared" ref="H10:H73" si="8">+G10/G9-1</f>
        <v>0.12378980357308267</v>
      </c>
      <c r="I10" s="35"/>
      <c r="J10" s="41"/>
      <c r="K10" s="37"/>
      <c r="L10" s="42">
        <f t="shared" si="5"/>
        <v>0.12544961377439701</v>
      </c>
      <c r="M10" s="27"/>
      <c r="N10" s="50"/>
      <c r="O10" s="37"/>
      <c r="P10" s="52">
        <f t="shared" ref="P10:P73" si="9">+H10</f>
        <v>0.12378980357308267</v>
      </c>
      <c r="T10" s="8">
        <f t="shared" si="0"/>
        <v>25443276056.318592</v>
      </c>
      <c r="U10" s="29">
        <f t="shared" si="1"/>
        <v>1.2080837518014987E-7</v>
      </c>
      <c r="V10" s="25">
        <f t="shared" si="6"/>
        <v>3073.7608396238606</v>
      </c>
      <c r="W10" s="25">
        <f t="shared" si="2"/>
        <v>1840575353.0681801</v>
      </c>
    </row>
    <row r="11" spans="1:23" s="5" customFormat="1" ht="12.6">
      <c r="A11" s="4">
        <v>1926</v>
      </c>
      <c r="B11" s="8">
        <v>1662.1</v>
      </c>
      <c r="C11" s="8">
        <v>995269461.07784426</v>
      </c>
      <c r="D11" s="8">
        <v>4512.3999999999996</v>
      </c>
      <c r="E11" s="23">
        <f t="shared" si="7"/>
        <v>0.1820920545935607</v>
      </c>
      <c r="F11" s="20">
        <f t="shared" si="3"/>
        <v>1.6699999999999999E-6</v>
      </c>
      <c r="G11" s="18">
        <f t="shared" si="4"/>
        <v>0.36834057264426912</v>
      </c>
      <c r="H11" s="6">
        <f t="shared" si="8"/>
        <v>-8.5306747362107305E-2</v>
      </c>
      <c r="I11" s="35"/>
      <c r="J11" s="41"/>
      <c r="K11" s="37"/>
      <c r="L11" s="42">
        <f t="shared" si="5"/>
        <v>0.1820920545935607</v>
      </c>
      <c r="M11" s="27"/>
      <c r="N11" s="50"/>
      <c r="O11" s="37"/>
      <c r="P11" s="52">
        <f t="shared" si="9"/>
        <v>-8.5306747362107305E-2</v>
      </c>
      <c r="T11" s="8">
        <f t="shared" si="0"/>
        <v>30076294469.004791</v>
      </c>
      <c r="U11" s="29">
        <f t="shared" si="1"/>
        <v>1.1050260563943015E-7</v>
      </c>
      <c r="V11" s="25">
        <f t="shared" si="6"/>
        <v>3323.5089068038105</v>
      </c>
      <c r="W11" s="25">
        <f t="shared" si="2"/>
        <v>1990125093.8944974</v>
      </c>
    </row>
    <row r="12" spans="1:23" s="5" customFormat="1" ht="12.6">
      <c r="A12" s="4">
        <v>1927</v>
      </c>
      <c r="B12" s="8">
        <v>1481.7</v>
      </c>
      <c r="C12" s="8">
        <v>887245508.98203599</v>
      </c>
      <c r="D12" s="8">
        <v>3937.1</v>
      </c>
      <c r="E12" s="23">
        <f t="shared" si="7"/>
        <v>-0.12749313004166296</v>
      </c>
      <c r="F12" s="20">
        <f t="shared" si="3"/>
        <v>1.6699999999999999E-6</v>
      </c>
      <c r="G12" s="18">
        <f t="shared" si="4"/>
        <v>0.3763429935739504</v>
      </c>
      <c r="H12" s="6">
        <f t="shared" si="8"/>
        <v>2.172560267318091E-2</v>
      </c>
      <c r="I12" s="35"/>
      <c r="J12" s="41"/>
      <c r="K12" s="37"/>
      <c r="L12" s="42">
        <f t="shared" si="5"/>
        <v>-0.12749313004166296</v>
      </c>
      <c r="M12" s="27"/>
      <c r="N12" s="50"/>
      <c r="O12" s="37"/>
      <c r="P12" s="52">
        <f t="shared" si="9"/>
        <v>2.172560267318091E-2</v>
      </c>
      <c r="T12" s="8">
        <f t="shared" si="0"/>
        <v>26241773547.096615</v>
      </c>
      <c r="U12" s="29">
        <f t="shared" si="1"/>
        <v>1.1290334134390362E-7</v>
      </c>
      <c r="V12" s="25">
        <f t="shared" si="6"/>
        <v>2962.7839162572695</v>
      </c>
      <c r="W12" s="25">
        <f t="shared" si="2"/>
        <v>1774122105.5432754</v>
      </c>
    </row>
    <row r="13" spans="1:23" s="5" customFormat="1" ht="12.6">
      <c r="A13" s="4">
        <v>1928</v>
      </c>
      <c r="B13" s="8">
        <v>1640.3</v>
      </c>
      <c r="C13" s="8">
        <v>832639593.90862942</v>
      </c>
      <c r="D13" s="8">
        <v>4361.7</v>
      </c>
      <c r="E13" s="23">
        <f t="shared" si="7"/>
        <v>0.10784587640649201</v>
      </c>
      <c r="F13" s="20">
        <f t="shared" si="3"/>
        <v>1.9700000000000002E-6</v>
      </c>
      <c r="G13" s="18">
        <f t="shared" si="4"/>
        <v>0.37606896393607997</v>
      </c>
      <c r="H13" s="6">
        <f t="shared" si="8"/>
        <v>-7.2813800854398814E-4</v>
      </c>
      <c r="I13" s="35"/>
      <c r="J13" s="41"/>
      <c r="K13" s="37"/>
      <c r="L13" s="42">
        <f t="shared" si="5"/>
        <v>0.10784587640649201</v>
      </c>
      <c r="M13" s="27"/>
      <c r="N13" s="50"/>
      <c r="O13" s="37"/>
      <c r="P13" s="52">
        <f t="shared" si="9"/>
        <v>-7.2813800854398814E-4</v>
      </c>
      <c r="T13" s="8">
        <f t="shared" si="0"/>
        <v>29071840613.74395</v>
      </c>
      <c r="U13" s="29">
        <f t="shared" si="1"/>
        <v>1.1282113212977951E-7</v>
      </c>
      <c r="V13" s="25">
        <f t="shared" si="6"/>
        <v>3279.9179711390962</v>
      </c>
      <c r="W13" s="25">
        <f t="shared" si="2"/>
        <v>1664932980.2736528</v>
      </c>
    </row>
    <row r="14" spans="1:23" s="5" customFormat="1" ht="12.6">
      <c r="A14" s="4">
        <v>1929</v>
      </c>
      <c r="B14" s="8">
        <v>2081.9</v>
      </c>
      <c r="C14" s="8">
        <v>1056802030.4568529</v>
      </c>
      <c r="D14" s="8">
        <v>5300.8</v>
      </c>
      <c r="E14" s="23">
        <f t="shared" si="7"/>
        <v>0.21530595868583369</v>
      </c>
      <c r="F14" s="20">
        <f t="shared" si="3"/>
        <v>1.9699999999999998E-6</v>
      </c>
      <c r="G14" s="18">
        <f t="shared" si="4"/>
        <v>0.39275203742831272</v>
      </c>
      <c r="H14" s="6">
        <f t="shared" si="8"/>
        <v>4.4361739712901027E-2</v>
      </c>
      <c r="I14" s="35"/>
      <c r="J14" s="41"/>
      <c r="K14" s="37"/>
      <c r="L14" s="42">
        <f t="shared" si="5"/>
        <v>0.21530595868583369</v>
      </c>
      <c r="M14" s="27"/>
      <c r="N14" s="50"/>
      <c r="O14" s="37"/>
      <c r="P14" s="52">
        <f t="shared" si="9"/>
        <v>4.4361739712901027E-2</v>
      </c>
      <c r="T14" s="8">
        <f t="shared" si="0"/>
        <v>35331181127.847847</v>
      </c>
      <c r="U14" s="29">
        <f t="shared" si="1"/>
        <v>1.178260738274356E-7</v>
      </c>
      <c r="V14" s="25">
        <f t="shared" si="6"/>
        <v>4162.9343559802992</v>
      </c>
      <c r="W14" s="25">
        <f t="shared" si="2"/>
        <v>2113164647.7057359</v>
      </c>
    </row>
    <row r="15" spans="1:23" s="5" customFormat="1" ht="12.6">
      <c r="A15" s="4">
        <v>1930</v>
      </c>
      <c r="B15" s="8">
        <v>1591.1</v>
      </c>
      <c r="C15" s="8">
        <v>807664974.61928928</v>
      </c>
      <c r="D15" s="8">
        <v>5430.7</v>
      </c>
      <c r="E15" s="23">
        <f t="shared" si="7"/>
        <v>2.4505734983398586E-2</v>
      </c>
      <c r="F15" s="20">
        <f t="shared" si="3"/>
        <v>1.9700000000000002E-6</v>
      </c>
      <c r="G15" s="18">
        <f t="shared" si="4"/>
        <v>0.2929824884453201</v>
      </c>
      <c r="H15" s="6">
        <f t="shared" si="8"/>
        <v>-0.25402681456796539</v>
      </c>
      <c r="I15" s="35"/>
      <c r="J15" s="41"/>
      <c r="K15" s="37"/>
      <c r="L15" s="42">
        <f t="shared" si="5"/>
        <v>2.4505734983398586E-2</v>
      </c>
      <c r="M15" s="27"/>
      <c r="N15" s="50"/>
      <c r="O15" s="37"/>
      <c r="P15" s="52">
        <f t="shared" si="9"/>
        <v>-0.25402681456796539</v>
      </c>
      <c r="T15" s="8">
        <f t="shared" si="0"/>
        <v>36196997689.217339</v>
      </c>
      <c r="U15" s="29">
        <f t="shared" si="1"/>
        <v>8.789509162000221E-8</v>
      </c>
      <c r="V15" s="25">
        <f t="shared" si="6"/>
        <v>3181.538428262766</v>
      </c>
      <c r="W15" s="25">
        <f t="shared" si="2"/>
        <v>1614994126.0217085</v>
      </c>
    </row>
    <row r="16" spans="1:23" s="5" customFormat="1" ht="12.6">
      <c r="A16" s="4">
        <v>1931</v>
      </c>
      <c r="B16" s="8">
        <v>1394.5</v>
      </c>
      <c r="C16" s="8">
        <v>707868020.30456853</v>
      </c>
      <c r="D16" s="8">
        <v>5877.2</v>
      </c>
      <c r="E16" s="23">
        <f t="shared" si="7"/>
        <v>8.2217761982801507E-2</v>
      </c>
      <c r="F16" s="20">
        <f t="shared" si="3"/>
        <v>1.9700000000000002E-6</v>
      </c>
      <c r="G16" s="18">
        <f t="shared" si="4"/>
        <v>0.23727285101749132</v>
      </c>
      <c r="H16" s="6">
        <f t="shared" si="8"/>
        <v>-0.19014664570379602</v>
      </c>
      <c r="I16" s="35"/>
      <c r="J16" s="41"/>
      <c r="K16" s="37"/>
      <c r="L16" s="42">
        <f t="shared" si="5"/>
        <v>8.2217761982801507E-2</v>
      </c>
      <c r="M16" s="27"/>
      <c r="N16" s="50"/>
      <c r="O16" s="37"/>
      <c r="P16" s="52">
        <f t="shared" si="9"/>
        <v>-0.19014664570379602</v>
      </c>
      <c r="T16" s="8">
        <f t="shared" si="0"/>
        <v>39173033829.721428</v>
      </c>
      <c r="U16" s="29">
        <f t="shared" si="1"/>
        <v>7.1182134774630958E-8</v>
      </c>
      <c r="V16" s="25">
        <f t="shared" si="6"/>
        <v>2788.4201735984084</v>
      </c>
      <c r="W16" s="25">
        <f t="shared" si="2"/>
        <v>1415441712.4865017</v>
      </c>
    </row>
    <row r="17" spans="1:23" s="5" customFormat="1" ht="12.6">
      <c r="A17" s="4">
        <v>1932</v>
      </c>
      <c r="B17" s="8">
        <v>1174.5999999999999</v>
      </c>
      <c r="C17" s="8">
        <v>596243654.822335</v>
      </c>
      <c r="D17" s="8">
        <v>5252.5</v>
      </c>
      <c r="E17" s="23">
        <f t="shared" si="7"/>
        <v>-0.10629211189001564</v>
      </c>
      <c r="F17" s="20">
        <f t="shared" si="3"/>
        <v>1.9699999999999998E-6</v>
      </c>
      <c r="G17" s="18">
        <f t="shared" si="4"/>
        <v>0.22362684435982863</v>
      </c>
      <c r="H17" s="6">
        <f t="shared" si="8"/>
        <v>-5.7511875459602124E-2</v>
      </c>
      <c r="I17" s="35"/>
      <c r="J17" s="41"/>
      <c r="K17" s="37"/>
      <c r="L17" s="42">
        <f t="shared" si="5"/>
        <v>-0.10629211189001564</v>
      </c>
      <c r="M17" s="27"/>
      <c r="N17" s="50"/>
      <c r="O17" s="37"/>
      <c r="P17" s="52">
        <f t="shared" si="9"/>
        <v>-5.7511875459602124E-2</v>
      </c>
      <c r="T17" s="8">
        <f t="shared" si="0"/>
        <v>35009249334.821312</v>
      </c>
      <c r="U17" s="29">
        <f t="shared" si="1"/>
        <v>6.7088316704523763E-8</v>
      </c>
      <c r="V17" s="25">
        <f t="shared" si="6"/>
        <v>2348.7116069621302</v>
      </c>
      <c r="W17" s="25">
        <f t="shared" si="2"/>
        <v>1192239394.3970206</v>
      </c>
    </row>
    <row r="18" spans="1:23" s="5" customFormat="1" ht="12.6">
      <c r="A18" s="4">
        <v>1933</v>
      </c>
      <c r="B18" s="8">
        <v>1141.5999999999999</v>
      </c>
      <c r="C18" s="8">
        <v>691878787.87878788</v>
      </c>
      <c r="D18" s="8">
        <v>6065.2</v>
      </c>
      <c r="E18" s="23">
        <f t="shared" si="7"/>
        <v>0.15472632079961923</v>
      </c>
      <c r="F18" s="20">
        <f t="shared" si="3"/>
        <v>1.6499999999999999E-6</v>
      </c>
      <c r="G18" s="18">
        <f t="shared" si="4"/>
        <v>0.18822132823319923</v>
      </c>
      <c r="H18" s="6">
        <f t="shared" si="8"/>
        <v>-0.15832408773635365</v>
      </c>
      <c r="I18" s="35"/>
      <c r="J18" s="41"/>
      <c r="K18" s="37"/>
      <c r="L18" s="42">
        <f t="shared" si="5"/>
        <v>0.15472632079961923</v>
      </c>
      <c r="M18" s="27"/>
      <c r="N18" s="50"/>
      <c r="O18" s="37"/>
      <c r="P18" s="52">
        <f t="shared" si="9"/>
        <v>-0.15832408773635365</v>
      </c>
      <c r="T18" s="8">
        <f t="shared" si="0"/>
        <v>40426101678.354729</v>
      </c>
      <c r="U18" s="29">
        <f t="shared" si="1"/>
        <v>5.6466620164512463E-8</v>
      </c>
      <c r="V18" s="25">
        <f t="shared" si="6"/>
        <v>2282.7253282036163</v>
      </c>
      <c r="W18" s="25">
        <f t="shared" si="2"/>
        <v>1383469895.8809798</v>
      </c>
    </row>
    <row r="19" spans="1:23" s="5" customFormat="1" ht="12.6">
      <c r="A19" s="4">
        <v>1934</v>
      </c>
      <c r="B19" s="8">
        <v>1219.2</v>
      </c>
      <c r="C19" s="8">
        <v>738909090.909091</v>
      </c>
      <c r="D19" s="8">
        <v>6447.4</v>
      </c>
      <c r="E19" s="23">
        <f t="shared" si="7"/>
        <v>6.3015234452285185E-2</v>
      </c>
      <c r="F19" s="20">
        <f t="shared" si="3"/>
        <v>1.6499999999999999E-6</v>
      </c>
      <c r="G19" s="18">
        <f t="shared" si="4"/>
        <v>0.18909948196172102</v>
      </c>
      <c r="H19" s="6">
        <f t="shared" si="8"/>
        <v>4.6655378365718647E-3</v>
      </c>
      <c r="I19" s="35"/>
      <c r="J19" s="41"/>
      <c r="K19" s="37"/>
      <c r="L19" s="42">
        <f t="shared" si="5"/>
        <v>6.3015234452285185E-2</v>
      </c>
      <c r="M19" s="27"/>
      <c r="N19" s="50"/>
      <c r="O19" s="37"/>
      <c r="P19" s="52">
        <f t="shared" si="9"/>
        <v>4.6655378365718647E-3</v>
      </c>
      <c r="T19" s="8">
        <f t="shared" si="0"/>
        <v>42973561953.60817</v>
      </c>
      <c r="U19" s="29">
        <f t="shared" si="1"/>
        <v>5.6730067317393328E-8</v>
      </c>
      <c r="V19" s="25">
        <f t="shared" si="6"/>
        <v>2437.8930624963641</v>
      </c>
      <c r="W19" s="25">
        <f t="shared" si="2"/>
        <v>1477510946.9674935</v>
      </c>
    </row>
    <row r="20" spans="1:23" s="5" customFormat="1" ht="12.6">
      <c r="A20" s="4">
        <v>1935</v>
      </c>
      <c r="B20" s="8">
        <v>1313.6</v>
      </c>
      <c r="C20" s="8">
        <v>796121212.12121212</v>
      </c>
      <c r="D20" s="8">
        <v>6252.4</v>
      </c>
      <c r="E20" s="23">
        <f t="shared" si="7"/>
        <v>-3.0244749821633499E-2</v>
      </c>
      <c r="F20" s="20">
        <f t="shared" si="3"/>
        <v>1.6499999999999999E-6</v>
      </c>
      <c r="G20" s="18">
        <f t="shared" si="4"/>
        <v>0.21009532339581599</v>
      </c>
      <c r="H20" s="6">
        <f t="shared" si="8"/>
        <v>0.11103066606150258</v>
      </c>
      <c r="I20" s="35"/>
      <c r="J20" s="41"/>
      <c r="K20" s="37"/>
      <c r="L20" s="42">
        <f t="shared" si="5"/>
        <v>-3.0244749821633499E-2</v>
      </c>
      <c r="M20" s="27"/>
      <c r="N20" s="50"/>
      <c r="O20" s="37"/>
      <c r="P20" s="52">
        <f t="shared" si="9"/>
        <v>0.11103066606150258</v>
      </c>
      <c r="T20" s="8">
        <f t="shared" si="0"/>
        <v>41673837323.376823</v>
      </c>
      <c r="U20" s="29">
        <f t="shared" si="1"/>
        <v>6.3028844477357386E-8</v>
      </c>
      <c r="V20" s="25">
        <f t="shared" si="6"/>
        <v>2626.6538114298096</v>
      </c>
      <c r="W20" s="25">
        <f t="shared" si="2"/>
        <v>1591911400.8665514</v>
      </c>
    </row>
    <row r="21" spans="1:23" s="5" customFormat="1" ht="12.6">
      <c r="A21" s="4">
        <v>1936</v>
      </c>
      <c r="B21" s="8">
        <v>1698.4</v>
      </c>
      <c r="C21" s="8">
        <v>1029333333.3333335</v>
      </c>
      <c r="D21" s="8">
        <v>7694.4</v>
      </c>
      <c r="E21" s="23">
        <f t="shared" si="7"/>
        <v>0.2306314375279892</v>
      </c>
      <c r="F21" s="20">
        <f t="shared" si="3"/>
        <v>1.6499999999999999E-6</v>
      </c>
      <c r="G21" s="18">
        <f t="shared" si="4"/>
        <v>0.22073196090663341</v>
      </c>
      <c r="H21" s="6">
        <f t="shared" si="8"/>
        <v>5.0627673852493116E-2</v>
      </c>
      <c r="I21" s="35"/>
      <c r="J21" s="41"/>
      <c r="K21" s="37"/>
      <c r="L21" s="42">
        <f t="shared" si="5"/>
        <v>0.2306314375279892</v>
      </c>
      <c r="M21" s="27"/>
      <c r="N21" s="50"/>
      <c r="O21" s="37"/>
      <c r="P21" s="52">
        <f t="shared" si="9"/>
        <v>5.0627673852493116E-2</v>
      </c>
      <c r="T21" s="8">
        <f t="shared" si="0"/>
        <v>51285134332.574791</v>
      </c>
      <c r="U21" s="29">
        <f t="shared" si="1"/>
        <v>6.6219848258856549E-8</v>
      </c>
      <c r="V21" s="25">
        <f t="shared" si="6"/>
        <v>3396.0938134381768</v>
      </c>
      <c r="W21" s="25">
        <f t="shared" si="2"/>
        <v>2058238674.8110163</v>
      </c>
    </row>
    <row r="22" spans="1:23" s="5" customFormat="1" ht="12.6">
      <c r="A22" s="4">
        <v>1937</v>
      </c>
      <c r="B22" s="8">
        <v>1809.5</v>
      </c>
      <c r="C22" s="8">
        <v>1096666666.6666667</v>
      </c>
      <c r="D22" s="8">
        <v>7810.6</v>
      </c>
      <c r="E22" s="23">
        <f t="shared" si="7"/>
        <v>1.5101892285298568E-2</v>
      </c>
      <c r="F22" s="20">
        <f t="shared" si="3"/>
        <v>1.6499999999999999E-6</v>
      </c>
      <c r="G22" s="18">
        <f t="shared" si="4"/>
        <v>0.23167234271374798</v>
      </c>
      <c r="H22" s="6">
        <f t="shared" si="8"/>
        <v>4.9564103730959985E-2</v>
      </c>
      <c r="I22" s="35"/>
      <c r="J22" s="41"/>
      <c r="K22" s="37"/>
      <c r="L22" s="42">
        <f t="shared" si="5"/>
        <v>1.5101892285298568E-2</v>
      </c>
      <c r="M22" s="27"/>
      <c r="N22" s="50"/>
      <c r="O22" s="37"/>
      <c r="P22" s="52">
        <f t="shared" si="9"/>
        <v>4.9564103730959985E-2</v>
      </c>
      <c r="T22" s="8">
        <f t="shared" si="0"/>
        <v>52059636907.102402</v>
      </c>
      <c r="U22" s="29">
        <f t="shared" si="1"/>
        <v>6.9501975687006941E-8</v>
      </c>
      <c r="V22" s="25">
        <f t="shared" si="6"/>
        <v>3618.2476185918404</v>
      </c>
      <c r="W22" s="25">
        <f t="shared" si="2"/>
        <v>2192877344.6011157</v>
      </c>
    </row>
    <row r="23" spans="1:23" s="5" customFormat="1" ht="12.6">
      <c r="A23" s="4">
        <v>1938</v>
      </c>
      <c r="B23" s="8">
        <v>1898.4</v>
      </c>
      <c r="C23" s="8">
        <v>1506666666.6666667</v>
      </c>
      <c r="D23" s="8">
        <v>8549.5</v>
      </c>
      <c r="E23" s="23">
        <f t="shared" si="7"/>
        <v>9.4602207256804904E-2</v>
      </c>
      <c r="F23" s="20">
        <f t="shared" si="3"/>
        <v>1.26E-6</v>
      </c>
      <c r="G23" s="18">
        <f t="shared" si="4"/>
        <v>0.22204807298672438</v>
      </c>
      <c r="H23" s="6">
        <f t="shared" si="8"/>
        <v>-4.1542592500630304E-2</v>
      </c>
      <c r="I23" s="35"/>
      <c r="J23" s="41"/>
      <c r="K23" s="37"/>
      <c r="L23" s="42">
        <f t="shared" si="5"/>
        <v>9.4602207256804904E-2</v>
      </c>
      <c r="M23" s="27"/>
      <c r="N23" s="50"/>
      <c r="O23" s="37"/>
      <c r="P23" s="52">
        <f t="shared" si="9"/>
        <v>-4.1542592500630304E-2</v>
      </c>
      <c r="T23" s="8">
        <f t="shared" si="0"/>
        <v>56984593467.502113</v>
      </c>
      <c r="U23" s="29">
        <f t="shared" si="1"/>
        <v>6.6614683433052893E-8</v>
      </c>
      <c r="V23" s="25">
        <f t="shared" si="6"/>
        <v>3796.0106543988672</v>
      </c>
      <c r="W23" s="25">
        <f t="shared" si="2"/>
        <v>3012706868.5705295</v>
      </c>
    </row>
    <row r="24" spans="1:23" s="5" customFormat="1" ht="12.6">
      <c r="A24" s="4">
        <v>1939</v>
      </c>
      <c r="B24" s="8">
        <v>2065.8000000000002</v>
      </c>
      <c r="C24" s="8">
        <v>1589076923.0769231</v>
      </c>
      <c r="D24" s="8">
        <v>9139.2999999999993</v>
      </c>
      <c r="E24" s="23">
        <f t="shared" si="7"/>
        <v>6.8986490438037285E-2</v>
      </c>
      <c r="F24" s="20">
        <f t="shared" si="3"/>
        <v>1.3E-6</v>
      </c>
      <c r="G24" s="18">
        <f t="shared" si="4"/>
        <v>0.22603481667086103</v>
      </c>
      <c r="H24" s="6">
        <f t="shared" si="8"/>
        <v>1.7954416944546026E-2</v>
      </c>
      <c r="I24" s="35"/>
      <c r="J24" s="41"/>
      <c r="K24" s="37"/>
      <c r="L24" s="42">
        <f t="shared" si="5"/>
        <v>6.8986490438037285E-2</v>
      </c>
      <c r="M24" s="27"/>
      <c r="N24" s="50"/>
      <c r="O24" s="37"/>
      <c r="P24" s="52">
        <f t="shared" si="9"/>
        <v>1.7954416944546026E-2</v>
      </c>
      <c r="T24" s="8">
        <f t="shared" si="0"/>
        <v>60915760579.863388</v>
      </c>
      <c r="U24" s="29">
        <f t="shared" si="1"/>
        <v>6.7810711234038864E-8</v>
      </c>
      <c r="V24" s="25">
        <f t="shared" si="6"/>
        <v>4130.7410502829644</v>
      </c>
      <c r="W24" s="25">
        <f t="shared" si="2"/>
        <v>3177493115.6022801</v>
      </c>
    </row>
    <row r="25" spans="1:23" s="5" customFormat="1" ht="12.6">
      <c r="A25" s="4">
        <v>1940</v>
      </c>
      <c r="B25" s="8">
        <v>2409.9</v>
      </c>
      <c r="C25" s="8">
        <v>1853769230.7692306</v>
      </c>
      <c r="D25" s="8">
        <v>8701.9</v>
      </c>
      <c r="E25" s="23">
        <f t="shared" si="7"/>
        <v>-4.7859245237600212E-2</v>
      </c>
      <c r="F25" s="20">
        <f t="shared" si="3"/>
        <v>1.3000000000000003E-6</v>
      </c>
      <c r="G25" s="18">
        <f t="shared" si="4"/>
        <v>0.2769395189556304</v>
      </c>
      <c r="H25" s="6">
        <f t="shared" si="8"/>
        <v>0.22520735094936239</v>
      </c>
      <c r="I25" s="35"/>
      <c r="J25" s="41"/>
      <c r="K25" s="37"/>
      <c r="L25" s="42">
        <f t="shared" si="5"/>
        <v>-4.7859245237600212E-2</v>
      </c>
      <c r="M25" s="27"/>
      <c r="N25" s="50"/>
      <c r="O25" s="37"/>
      <c r="P25" s="52">
        <f t="shared" si="9"/>
        <v>0.22520735094936239</v>
      </c>
      <c r="T25" s="8">
        <f t="shared" si="0"/>
        <v>58000378255.436768</v>
      </c>
      <c r="U25" s="29">
        <f t="shared" si="1"/>
        <v>8.3082181877048933E-8</v>
      </c>
      <c r="V25" s="25">
        <f t="shared" si="6"/>
        <v>4818.7979751558314</v>
      </c>
      <c r="W25" s="25">
        <f t="shared" si="2"/>
        <v>3706767673.1967926</v>
      </c>
    </row>
    <row r="26" spans="1:23" s="5" customFormat="1" ht="12.6">
      <c r="A26" s="4">
        <v>1941</v>
      </c>
      <c r="B26" s="8">
        <v>2999.8</v>
      </c>
      <c r="C26" s="8">
        <v>2307538461.5384612</v>
      </c>
      <c r="D26" s="8">
        <v>7799.9</v>
      </c>
      <c r="E26" s="23">
        <f t="shared" si="7"/>
        <v>-0.10365552350636065</v>
      </c>
      <c r="F26" s="20">
        <f t="shared" si="3"/>
        <v>1.3000000000000003E-6</v>
      </c>
      <c r="G26" s="18">
        <f t="shared" si="4"/>
        <v>0.3845946742906961</v>
      </c>
      <c r="H26" s="6">
        <f t="shared" si="8"/>
        <v>0.38873164704353225</v>
      </c>
      <c r="I26" s="35"/>
      <c r="J26" s="41"/>
      <c r="K26" s="37"/>
      <c r="L26" s="42">
        <f t="shared" si="5"/>
        <v>-0.10365552350636065</v>
      </c>
      <c r="M26" s="27"/>
      <c r="N26" s="50"/>
      <c r="O26" s="37"/>
      <c r="P26" s="52">
        <f t="shared" si="9"/>
        <v>0.38873164704353225</v>
      </c>
      <c r="T26" s="8">
        <f t="shared" si="0"/>
        <v>51988318683.802536</v>
      </c>
      <c r="U26" s="29">
        <f t="shared" si="1"/>
        <v>1.1537885527808447E-7</v>
      </c>
      <c r="V26" s="25">
        <f t="shared" si="6"/>
        <v>5998.3526975693876</v>
      </c>
      <c r="W26" s="25">
        <f t="shared" si="2"/>
        <v>4614117459.6687584</v>
      </c>
    </row>
    <row r="27" spans="1:23" s="5" customFormat="1" ht="12.6">
      <c r="A27" s="4">
        <v>1942</v>
      </c>
      <c r="B27" s="8">
        <v>6203.9</v>
      </c>
      <c r="C27" s="8">
        <v>4772230769.2307682</v>
      </c>
      <c r="D27" s="8">
        <v>8230.2999999999993</v>
      </c>
      <c r="E27" s="23">
        <f t="shared" si="7"/>
        <v>5.5180194617879597E-2</v>
      </c>
      <c r="F27" s="20">
        <f t="shared" si="3"/>
        <v>1.3000000000000003E-6</v>
      </c>
      <c r="G27" s="18">
        <f t="shared" si="4"/>
        <v>0.75378783276429784</v>
      </c>
      <c r="H27" s="6">
        <f t="shared" si="8"/>
        <v>0.95995390251958312</v>
      </c>
      <c r="I27" s="35"/>
      <c r="J27" s="41"/>
      <c r="K27" s="37"/>
      <c r="L27" s="42">
        <f t="shared" si="5"/>
        <v>5.5180194617879597E-2</v>
      </c>
      <c r="M27" s="27"/>
      <c r="N27" s="50"/>
      <c r="O27" s="37"/>
      <c r="P27" s="52">
        <f t="shared" si="9"/>
        <v>0.95995390251958312</v>
      </c>
      <c r="T27" s="8">
        <f t="shared" si="0"/>
        <v>54857044226.631104</v>
      </c>
      <c r="U27" s="29">
        <f t="shared" si="1"/>
        <v>2.2613723767052385E-7</v>
      </c>
      <c r="V27" s="25">
        <f t="shared" si="6"/>
        <v>12405.220448180116</v>
      </c>
      <c r="W27" s="25">
        <f t="shared" si="2"/>
        <v>9542477267.8308563</v>
      </c>
    </row>
    <row r="28" spans="1:23" s="5" customFormat="1" ht="12.6">
      <c r="A28" s="4">
        <v>1943</v>
      </c>
      <c r="B28" s="8">
        <v>9240.1</v>
      </c>
      <c r="C28" s="8">
        <v>7107769230.7692308</v>
      </c>
      <c r="D28" s="8">
        <v>7423.6</v>
      </c>
      <c r="E28" s="23">
        <f t="shared" si="7"/>
        <v>-9.8015868194354927E-2</v>
      </c>
      <c r="F28" s="20">
        <f t="shared" si="3"/>
        <v>1.3E-6</v>
      </c>
      <c r="G28" s="18">
        <f t="shared" si="4"/>
        <v>1.244692601972089</v>
      </c>
      <c r="H28" s="6">
        <f t="shared" si="8"/>
        <v>0.65125058785778034</v>
      </c>
      <c r="I28" s="35"/>
      <c r="J28" s="41"/>
      <c r="K28" s="37"/>
      <c r="L28" s="42">
        <f t="shared" si="5"/>
        <v>-9.8015868194354927E-2</v>
      </c>
      <c r="M28" s="27"/>
      <c r="N28" s="50"/>
      <c r="O28" s="37"/>
      <c r="P28" s="52">
        <f t="shared" si="9"/>
        <v>0.65125058785778034</v>
      </c>
      <c r="T28" s="8">
        <f t="shared" si="0"/>
        <v>49480183410.181732</v>
      </c>
      <c r="U28" s="29">
        <f t="shared" si="1"/>
        <v>3.734092466399871E-7</v>
      </c>
      <c r="V28" s="25">
        <f t="shared" si="6"/>
        <v>18476.35801080435</v>
      </c>
      <c r="W28" s="25">
        <f t="shared" si="2"/>
        <v>14212583085.234116</v>
      </c>
    </row>
    <row r="29" spans="1:23" s="5" customFormat="1" ht="12.6">
      <c r="A29" s="4">
        <v>1944</v>
      </c>
      <c r="B29" s="8">
        <v>6692.3</v>
      </c>
      <c r="C29" s="8">
        <v>5147923076.9230776</v>
      </c>
      <c r="D29" s="8">
        <v>7047.2</v>
      </c>
      <c r="E29" s="23">
        <f t="shared" si="7"/>
        <v>-5.0703162885931463E-2</v>
      </c>
      <c r="F29" s="20">
        <f t="shared" si="3"/>
        <v>1.2999999999999998E-6</v>
      </c>
      <c r="G29" s="18">
        <f t="shared" si="4"/>
        <v>0.94963957316380976</v>
      </c>
      <c r="H29" s="6">
        <f t="shared" si="8"/>
        <v>-0.23704891339500023</v>
      </c>
      <c r="I29" s="35"/>
      <c r="J29" s="41"/>
      <c r="K29" s="37"/>
      <c r="L29" s="42">
        <f t="shared" si="5"/>
        <v>-5.0703162885931463E-2</v>
      </c>
      <c r="M29" s="27"/>
      <c r="N29" s="50"/>
      <c r="O29" s="37"/>
      <c r="P29" s="52">
        <f t="shared" si="9"/>
        <v>-0.23704891339500023</v>
      </c>
      <c r="T29" s="8">
        <f t="shared" si="0"/>
        <v>46971381611.109528</v>
      </c>
      <c r="U29" s="29">
        <f t="shared" si="1"/>
        <v>2.8489299047233252E-7</v>
      </c>
      <c r="V29" s="25">
        <f t="shared" si="6"/>
        <v>13381.817373806121</v>
      </c>
      <c r="W29" s="25">
        <f t="shared" si="2"/>
        <v>10293705672.158556</v>
      </c>
    </row>
    <row r="30" spans="1:23" s="5" customFormat="1" ht="12.6">
      <c r="A30" s="4">
        <v>1945</v>
      </c>
      <c r="B30" s="8">
        <v>5477.4</v>
      </c>
      <c r="C30" s="8">
        <v>4213384615.3846154</v>
      </c>
      <c r="D30" s="8">
        <v>5969.9</v>
      </c>
      <c r="E30" s="23">
        <f t="shared" si="7"/>
        <v>-0.15286922465660124</v>
      </c>
      <c r="F30" s="20">
        <f t="shared" si="3"/>
        <v>1.2999999999999998E-6</v>
      </c>
      <c r="G30" s="18">
        <f t="shared" si="4"/>
        <v>0.91750280574213972</v>
      </c>
      <c r="H30" s="6">
        <f t="shared" si="8"/>
        <v>-3.3841015401878782E-2</v>
      </c>
      <c r="I30" s="35"/>
      <c r="J30" s="41"/>
      <c r="K30" s="37"/>
      <c r="L30" s="42">
        <f t="shared" si="5"/>
        <v>-0.15286922465660124</v>
      </c>
      <c r="M30" s="27"/>
      <c r="N30" s="50"/>
      <c r="O30" s="37"/>
      <c r="P30" s="52">
        <f t="shared" si="9"/>
        <v>-3.3841015401878782E-2</v>
      </c>
      <c r="T30" s="8">
        <f t="shared" si="0"/>
        <v>39790902923.169876</v>
      </c>
      <c r="U30" s="29">
        <f t="shared" si="1"/>
        <v>2.7525192239387103E-7</v>
      </c>
      <c r="V30" s="25">
        <f t="shared" si="6"/>
        <v>10952.522523390411</v>
      </c>
      <c r="W30" s="25">
        <f t="shared" si="2"/>
        <v>8425017325.6849327</v>
      </c>
    </row>
    <row r="31" spans="1:23" s="5" customFormat="1" ht="12.6">
      <c r="A31" s="4">
        <v>1946</v>
      </c>
      <c r="B31" s="8">
        <v>6875.5</v>
      </c>
      <c r="C31" s="8">
        <v>3676737967.9144382</v>
      </c>
      <c r="D31" s="8">
        <v>7885.3</v>
      </c>
      <c r="E31" s="23">
        <f t="shared" si="7"/>
        <v>0.32084289519087439</v>
      </c>
      <c r="F31" s="20">
        <f t="shared" si="3"/>
        <v>1.8700000000000001E-6</v>
      </c>
      <c r="G31" s="18">
        <f t="shared" si="4"/>
        <v>0.87193892432754616</v>
      </c>
      <c r="H31" s="6">
        <f t="shared" si="8"/>
        <v>-4.9660754309888255E-2</v>
      </c>
      <c r="I31" s="35"/>
      <c r="J31" s="41"/>
      <c r="K31" s="37"/>
      <c r="L31" s="42">
        <f t="shared" si="5"/>
        <v>0.32084289519087439</v>
      </c>
      <c r="M31" s="27"/>
      <c r="N31" s="50"/>
      <c r="O31" s="37"/>
      <c r="P31" s="52">
        <f t="shared" si="9"/>
        <v>-4.9660754309888255E-2</v>
      </c>
      <c r="T31" s="8">
        <f t="shared" si="0"/>
        <v>52557531419.298729</v>
      </c>
      <c r="U31" s="29">
        <f t="shared" si="1"/>
        <v>2.6158270430254456E-7</v>
      </c>
      <c r="V31" s="25">
        <f t="shared" si="6"/>
        <v>13748.141200126114</v>
      </c>
      <c r="W31" s="25">
        <f t="shared" si="2"/>
        <v>7351947165.8428411</v>
      </c>
    </row>
    <row r="32" spans="1:23" s="5" customFormat="1" ht="13.2" thickBot="1">
      <c r="A32" s="4">
        <v>1947</v>
      </c>
      <c r="B32" s="8">
        <v>7562.1</v>
      </c>
      <c r="C32" s="8">
        <v>2700750000</v>
      </c>
      <c r="D32" s="8">
        <v>8211.5</v>
      </c>
      <c r="E32" s="23">
        <f t="shared" si="7"/>
        <v>4.1368115353886292E-2</v>
      </c>
      <c r="F32" s="20">
        <f t="shared" si="3"/>
        <v>2.8000000000000003E-6</v>
      </c>
      <c r="G32" s="18">
        <f t="shared" si="4"/>
        <v>0.92091578883273462</v>
      </c>
      <c r="H32" s="6">
        <f t="shared" si="8"/>
        <v>5.61700632219857E-2</v>
      </c>
      <c r="I32" s="35"/>
      <c r="J32" s="41"/>
      <c r="K32" s="37"/>
      <c r="L32" s="42">
        <f t="shared" si="5"/>
        <v>4.1368115353886292E-2</v>
      </c>
      <c r="M32" s="27"/>
      <c r="N32" s="50"/>
      <c r="O32" s="37"/>
      <c r="P32" s="52">
        <f t="shared" si="9"/>
        <v>5.61700632219857E-2</v>
      </c>
      <c r="T32" s="8">
        <f t="shared" si="0"/>
        <v>54731737441.767784</v>
      </c>
      <c r="U32" s="29">
        <f t="shared" si="1"/>
        <v>2.7627582134099648E-7</v>
      </c>
      <c r="V32" s="25">
        <f t="shared" si="6"/>
        <v>15121.055715144164</v>
      </c>
      <c r="W32" s="25">
        <f t="shared" si="2"/>
        <v>5400377041.1229153</v>
      </c>
    </row>
    <row r="33" spans="1:23" s="5" customFormat="1" ht="13.2" thickBot="1">
      <c r="A33" s="13">
        <v>1948</v>
      </c>
      <c r="B33" s="14">
        <v>9512.9</v>
      </c>
      <c r="C33" s="14">
        <v>3397464285.7142859</v>
      </c>
      <c r="D33" s="14">
        <v>37132.5</v>
      </c>
      <c r="E33" s="24">
        <f t="shared" si="7"/>
        <v>3.5220118127016988</v>
      </c>
      <c r="F33" s="20">
        <f t="shared" si="3"/>
        <v>2.7999999999999999E-6</v>
      </c>
      <c r="G33" s="19">
        <f t="shared" si="4"/>
        <v>0.25618797549316635</v>
      </c>
      <c r="H33" s="15">
        <f t="shared" si="8"/>
        <v>-0.72181172415570605</v>
      </c>
      <c r="I33" s="35"/>
      <c r="J33" s="60">
        <v>0.163636363636364</v>
      </c>
      <c r="K33" s="36" t="s">
        <v>8</v>
      </c>
      <c r="L33" s="43">
        <f>+J33</f>
        <v>0.163636363636364</v>
      </c>
      <c r="M33" s="27"/>
      <c r="N33" s="59">
        <v>8.5875616561537083E-2</v>
      </c>
      <c r="O33" s="53" t="s">
        <v>12</v>
      </c>
      <c r="P33" s="54">
        <f>+N33</f>
        <v>8.5875616561537083E-2</v>
      </c>
      <c r="T33" s="8">
        <f t="shared" si="0"/>
        <v>63687839932.238899</v>
      </c>
      <c r="U33" s="29">
        <f t="shared" si="1"/>
        <v>3.0000117783969962E-7</v>
      </c>
      <c r="V33" s="25">
        <f t="shared" si="6"/>
        <v>19106.426993737925</v>
      </c>
      <c r="W33" s="25">
        <f t="shared" si="2"/>
        <v>6823723926.3349733</v>
      </c>
    </row>
    <row r="34" spans="1:23" s="5" customFormat="1" ht="12.6">
      <c r="A34" s="4">
        <v>1949</v>
      </c>
      <c r="B34" s="8">
        <v>9072.4</v>
      </c>
      <c r="C34" s="8">
        <v>3240142857.1428576</v>
      </c>
      <c r="D34" s="8">
        <v>35281.599999999999</v>
      </c>
      <c r="E34" s="23">
        <f t="shared" si="7"/>
        <v>-4.9845822392782679E-2</v>
      </c>
      <c r="F34" s="20">
        <f t="shared" si="3"/>
        <v>2.7999999999999994E-6</v>
      </c>
      <c r="G34" s="18">
        <f t="shared" si="4"/>
        <v>0.25714253321844815</v>
      </c>
      <c r="H34" s="6">
        <f t="shared" si="8"/>
        <v>3.7260051860132926E-3</v>
      </c>
      <c r="I34" s="35"/>
      <c r="J34" s="41"/>
      <c r="K34" s="37"/>
      <c r="L34" s="42">
        <f t="shared" si="5"/>
        <v>-4.9845822392782679E-2</v>
      </c>
      <c r="M34" s="27"/>
      <c r="N34" s="50"/>
      <c r="O34" s="37"/>
      <c r="P34" s="52">
        <f t="shared" si="9"/>
        <v>3.7260051860132926E-3</v>
      </c>
      <c r="T34" s="8">
        <f t="shared" si="0"/>
        <v>60513267174.396545</v>
      </c>
      <c r="U34" s="29">
        <f t="shared" si="1"/>
        <v>3.0111898378414044E-7</v>
      </c>
      <c r="V34" s="25">
        <f t="shared" si="6"/>
        <v>18221.693517012471</v>
      </c>
      <c r="W34" s="25">
        <f t="shared" si="2"/>
        <v>6507747684.6473122</v>
      </c>
    </row>
    <row r="35" spans="1:23" s="5" customFormat="1" ht="12.6">
      <c r="A35" s="4">
        <v>1950</v>
      </c>
      <c r="B35" s="8">
        <v>9714.5</v>
      </c>
      <c r="C35" s="8">
        <v>3469464285.7142859</v>
      </c>
      <c r="D35" s="8">
        <v>38597.800000000003</v>
      </c>
      <c r="E35" s="23">
        <f t="shared" si="7"/>
        <v>9.3992335948483108E-2</v>
      </c>
      <c r="F35" s="20">
        <f t="shared" si="3"/>
        <v>2.7999999999999999E-6</v>
      </c>
      <c r="G35" s="18">
        <f t="shared" si="4"/>
        <v>0.25168532921565478</v>
      </c>
      <c r="H35" s="6">
        <f t="shared" si="8"/>
        <v>-2.1222486744957747E-2</v>
      </c>
      <c r="I35" s="35"/>
      <c r="J35" s="41"/>
      <c r="K35" s="37"/>
      <c r="L35" s="42">
        <f t="shared" si="5"/>
        <v>9.3992335948483108E-2</v>
      </c>
      <c r="M35" s="27"/>
      <c r="N35" s="50"/>
      <c r="O35" s="37"/>
      <c r="P35" s="52">
        <f t="shared" si="9"/>
        <v>-2.1222486744957747E-2</v>
      </c>
      <c r="T35" s="8">
        <f t="shared" si="0"/>
        <v>66201050511.992744</v>
      </c>
      <c r="U35" s="29">
        <f t="shared" si="1"/>
        <v>2.9472849014212638E-7</v>
      </c>
      <c r="V35" s="25">
        <f t="shared" si="6"/>
        <v>19511.335663222264</v>
      </c>
      <c r="W35" s="25">
        <f t="shared" si="2"/>
        <v>6968334165.4365234</v>
      </c>
    </row>
    <row r="36" spans="1:23" s="5" customFormat="1" ht="12.6">
      <c r="A36" s="4">
        <v>1951</v>
      </c>
      <c r="B36" s="8">
        <v>11668.1</v>
      </c>
      <c r="C36" s="8">
        <v>4167178571.4285717</v>
      </c>
      <c r="D36" s="8">
        <v>43535.6</v>
      </c>
      <c r="E36" s="23">
        <f t="shared" si="7"/>
        <v>0.127929571115452</v>
      </c>
      <c r="F36" s="20">
        <f t="shared" si="3"/>
        <v>2.7999999999999999E-6</v>
      </c>
      <c r="G36" s="18">
        <f t="shared" si="4"/>
        <v>0.26801284466046182</v>
      </c>
      <c r="H36" s="6">
        <f t="shared" si="8"/>
        <v>6.4872734122762177E-2</v>
      </c>
      <c r="I36" s="35"/>
      <c r="J36" s="41"/>
      <c r="K36" s="37"/>
      <c r="L36" s="42">
        <f t="shared" si="5"/>
        <v>0.127929571115452</v>
      </c>
      <c r="M36" s="27"/>
      <c r="N36" s="50"/>
      <c r="O36" s="37"/>
      <c r="P36" s="52">
        <f t="shared" si="9"/>
        <v>6.4872734122762177E-2</v>
      </c>
      <c r="T36" s="8">
        <f t="shared" si="0"/>
        <v>74670122511.384354</v>
      </c>
      <c r="U36" s="29">
        <f t="shared" si="1"/>
        <v>3.138483331215197E-7</v>
      </c>
      <c r="V36" s="25">
        <f t="shared" si="6"/>
        <v>23435.093484177643</v>
      </c>
      <c r="W36" s="25">
        <f t="shared" si="2"/>
        <v>8369676244.3491583</v>
      </c>
    </row>
    <row r="37" spans="1:23" s="5" customFormat="1" ht="12.6">
      <c r="A37" s="4">
        <v>1952</v>
      </c>
      <c r="B37" s="8">
        <v>13420.9</v>
      </c>
      <c r="C37" s="8">
        <v>4793178571.4285717</v>
      </c>
      <c r="D37" s="8">
        <v>48738.5</v>
      </c>
      <c r="E37" s="23">
        <f t="shared" si="7"/>
        <v>0.11950909141024812</v>
      </c>
      <c r="F37" s="20">
        <f t="shared" si="3"/>
        <v>2.7999999999999999E-6</v>
      </c>
      <c r="G37" s="18">
        <f t="shared" si="4"/>
        <v>0.27536547082901608</v>
      </c>
      <c r="H37" s="6">
        <f t="shared" si="8"/>
        <v>2.7433857425263053E-2</v>
      </c>
      <c r="I37" s="35"/>
      <c r="J37" s="41"/>
      <c r="K37" s="37"/>
      <c r="L37" s="42">
        <f t="shared" si="5"/>
        <v>0.11950909141024812</v>
      </c>
      <c r="M37" s="27"/>
      <c r="N37" s="50"/>
      <c r="O37" s="37"/>
      <c r="P37" s="52">
        <f t="shared" si="9"/>
        <v>2.7433857425263053E-2</v>
      </c>
      <c r="T37" s="8">
        <f t="shared" si="0"/>
        <v>83593881008.211807</v>
      </c>
      <c r="U37" s="29">
        <f t="shared" si="1"/>
        <v>3.2245840354553191E-7</v>
      </c>
      <c r="V37" s="25">
        <f t="shared" si="6"/>
        <v>26955.54941608314</v>
      </c>
      <c r="W37" s="25">
        <f t="shared" si="2"/>
        <v>9626981934.3154068</v>
      </c>
    </row>
    <row r="38" spans="1:23" s="5" customFormat="1" ht="12.6">
      <c r="A38" s="4">
        <v>1953</v>
      </c>
      <c r="B38" s="8">
        <v>15637.8</v>
      </c>
      <c r="C38" s="8">
        <v>5584928571.4285717</v>
      </c>
      <c r="D38" s="8">
        <v>54210.2</v>
      </c>
      <c r="E38" s="23">
        <f t="shared" si="7"/>
        <v>0.11226648337556555</v>
      </c>
      <c r="F38" s="20">
        <f t="shared" si="3"/>
        <v>2.7999999999999999E-6</v>
      </c>
      <c r="G38" s="18">
        <f t="shared" si="4"/>
        <v>0.28846600824199137</v>
      </c>
      <c r="H38" s="6">
        <f t="shared" si="8"/>
        <v>4.7575091290620986E-2</v>
      </c>
      <c r="I38" s="35"/>
      <c r="J38" s="41"/>
      <c r="K38" s="37"/>
      <c r="L38" s="42">
        <f t="shared" si="5"/>
        <v>0.11226648337556555</v>
      </c>
      <c r="M38" s="27"/>
      <c r="N38" s="50"/>
      <c r="O38" s="37"/>
      <c r="P38" s="52">
        <f t="shared" si="9"/>
        <v>4.7575091290620986E-2</v>
      </c>
      <c r="T38" s="8">
        <f t="shared" si="0"/>
        <v>92978672060.719223</v>
      </c>
      <c r="U38" s="29">
        <f t="shared" si="1"/>
        <v>3.3779939153163852E-7</v>
      </c>
      <c r="V38" s="25">
        <f t="shared" si="6"/>
        <v>31408.13884753071</v>
      </c>
      <c r="W38" s="25">
        <f t="shared" si="2"/>
        <v>11217192445.546682</v>
      </c>
    </row>
    <row r="39" spans="1:23" s="5" customFormat="1" ht="12.6">
      <c r="A39" s="4">
        <v>1954</v>
      </c>
      <c r="B39" s="8">
        <v>15958.8</v>
      </c>
      <c r="C39" s="8">
        <v>5699571428.5714283</v>
      </c>
      <c r="D39" s="8">
        <v>52654.8</v>
      </c>
      <c r="E39" s="23">
        <f t="shared" si="7"/>
        <v>-2.8692017369424838E-2</v>
      </c>
      <c r="F39" s="20">
        <f t="shared" si="3"/>
        <v>2.7999999999999999E-6</v>
      </c>
      <c r="G39" s="18">
        <f t="shared" si="4"/>
        <v>0.30308347956881421</v>
      </c>
      <c r="H39" s="6">
        <f t="shared" si="8"/>
        <v>5.0673115407623204E-2</v>
      </c>
      <c r="I39" s="35"/>
      <c r="J39" s="41"/>
      <c r="K39" s="37"/>
      <c r="L39" s="42">
        <f t="shared" si="5"/>
        <v>-2.8692017369424838E-2</v>
      </c>
      <c r="M39" s="27"/>
      <c r="N39" s="50"/>
      <c r="O39" s="37"/>
      <c r="P39" s="52">
        <f t="shared" si="9"/>
        <v>5.0673115407623204E-2</v>
      </c>
      <c r="T39" s="8">
        <f t="shared" si="0"/>
        <v>90310926386.96701</v>
      </c>
      <c r="U39" s="29">
        <f t="shared" si="1"/>
        <v>3.5491673908334612E-7</v>
      </c>
      <c r="V39" s="25">
        <f t="shared" si="6"/>
        <v>32052.859496858448</v>
      </c>
      <c r="W39" s="25">
        <f t="shared" si="2"/>
        <v>11447449820.306589</v>
      </c>
    </row>
    <row r="40" spans="1:23" s="5" customFormat="1" ht="12.6">
      <c r="A40" s="4">
        <v>1955</v>
      </c>
      <c r="B40" s="8">
        <v>19190.900000000001</v>
      </c>
      <c r="C40" s="8">
        <v>6853892857.1428576</v>
      </c>
      <c r="D40" s="8">
        <v>56912.1</v>
      </c>
      <c r="E40" s="23">
        <f t="shared" si="7"/>
        <v>8.0853027644203213E-2</v>
      </c>
      <c r="F40" s="20">
        <f t="shared" si="3"/>
        <v>2.7999999999999999E-6</v>
      </c>
      <c r="G40" s="18">
        <f t="shared" si="4"/>
        <v>0.33720245782531311</v>
      </c>
      <c r="H40" s="6">
        <f t="shared" si="8"/>
        <v>0.11257287366846502</v>
      </c>
      <c r="I40" s="35"/>
      <c r="J40" s="41"/>
      <c r="K40" s="37"/>
      <c r="L40" s="42">
        <f t="shared" si="5"/>
        <v>8.0853027644203213E-2</v>
      </c>
      <c r="M40" s="27"/>
      <c r="N40" s="50"/>
      <c r="O40" s="37"/>
      <c r="P40" s="52">
        <f t="shared" si="9"/>
        <v>0.11257287366846502</v>
      </c>
      <c r="T40" s="8">
        <f t="shared" ref="T40:T71" si="10">+T41/(1+L41)</f>
        <v>97612838214.706055</v>
      </c>
      <c r="U40" s="29">
        <f t="shared" ref="U40:U71" si="11">+U41/(1+P41)</f>
        <v>3.9487073631499918E-7</v>
      </c>
      <c r="V40" s="25">
        <f t="shared" si="6"/>
        <v>38544.453299637869</v>
      </c>
      <c r="W40" s="25">
        <f t="shared" ref="W40:W71" si="12">+V40/F40</f>
        <v>13765876178.442097</v>
      </c>
    </row>
    <row r="41" spans="1:23" s="5" customFormat="1" ht="12.6">
      <c r="A41" s="4">
        <v>1956</v>
      </c>
      <c r="B41" s="8">
        <v>22144</v>
      </c>
      <c r="C41" s="8">
        <v>7908571428.5714293</v>
      </c>
      <c r="D41" s="8">
        <v>58763.1</v>
      </c>
      <c r="E41" s="23">
        <f t="shared" si="7"/>
        <v>3.2523839394434484E-2</v>
      </c>
      <c r="F41" s="20">
        <f t="shared" si="3"/>
        <v>2.7999999999999999E-6</v>
      </c>
      <c r="G41" s="18">
        <f t="shared" si="4"/>
        <v>0.37683512272157188</v>
      </c>
      <c r="H41" s="6">
        <f t="shared" si="8"/>
        <v>0.11753373671075185</v>
      </c>
      <c r="I41" s="35"/>
      <c r="J41" s="41"/>
      <c r="K41" s="37"/>
      <c r="L41" s="42">
        <f t="shared" si="5"/>
        <v>3.2523839394434484E-2</v>
      </c>
      <c r="M41" s="27"/>
      <c r="N41" s="50"/>
      <c r="O41" s="37"/>
      <c r="P41" s="52">
        <f t="shared" si="9"/>
        <v>0.11753373671075185</v>
      </c>
      <c r="T41" s="8">
        <f t="shared" si="10"/>
        <v>100787582487.63608</v>
      </c>
      <c r="U41" s="29">
        <f t="shared" si="11"/>
        <v>4.4128136947182703E-7</v>
      </c>
      <c r="V41" s="25">
        <f t="shared" si="6"/>
        <v>44475.682425898784</v>
      </c>
      <c r="W41" s="25">
        <f t="shared" si="12"/>
        <v>15884172294.963852</v>
      </c>
    </row>
    <row r="42" spans="1:23" s="5" customFormat="1" ht="12.6">
      <c r="A42" s="4">
        <v>1957</v>
      </c>
      <c r="B42" s="8">
        <v>29449.200000000001</v>
      </c>
      <c r="C42" s="8">
        <v>10517571428.57143</v>
      </c>
      <c r="D42" s="8">
        <v>63416.9</v>
      </c>
      <c r="E42" s="23">
        <f t="shared" si="7"/>
        <v>7.9195958007661327E-2</v>
      </c>
      <c r="F42" s="20">
        <f t="shared" si="3"/>
        <v>2.7999999999999994E-6</v>
      </c>
      <c r="G42" s="18">
        <f t="shared" si="4"/>
        <v>0.46437463830619286</v>
      </c>
      <c r="H42" s="6">
        <f t="shared" si="8"/>
        <v>0.23230190156478692</v>
      </c>
      <c r="I42" s="35"/>
      <c r="J42" s="41"/>
      <c r="K42" s="37"/>
      <c r="L42" s="42">
        <f t="shared" si="5"/>
        <v>7.9195958007661327E-2</v>
      </c>
      <c r="M42" s="27"/>
      <c r="N42" s="50"/>
      <c r="O42" s="37"/>
      <c r="P42" s="52">
        <f t="shared" si="9"/>
        <v>0.23230190156478692</v>
      </c>
      <c r="T42" s="8">
        <f t="shared" si="10"/>
        <v>108769551638.0206</v>
      </c>
      <c r="U42" s="29">
        <f t="shared" si="11"/>
        <v>5.4379187072524574E-7</v>
      </c>
      <c r="V42" s="25">
        <f t="shared" si="6"/>
        <v>59147.997963185437</v>
      </c>
      <c r="W42" s="25">
        <f t="shared" si="12"/>
        <v>21124284986.851944</v>
      </c>
    </row>
    <row r="43" spans="1:23" s="5" customFormat="1" ht="12.6">
      <c r="A43" s="4">
        <v>1958</v>
      </c>
      <c r="B43" s="8">
        <v>35145.800000000003</v>
      </c>
      <c r="C43" s="8">
        <v>12552071428.571432</v>
      </c>
      <c r="D43" s="8">
        <v>66307.600000000006</v>
      </c>
      <c r="E43" s="23">
        <f t="shared" si="7"/>
        <v>4.5582486687302692E-2</v>
      </c>
      <c r="F43" s="20">
        <f t="shared" si="3"/>
        <v>2.7999999999999994E-6</v>
      </c>
      <c r="G43" s="18">
        <f t="shared" si="4"/>
        <v>0.53004180516260579</v>
      </c>
      <c r="H43" s="6">
        <f t="shared" si="8"/>
        <v>0.14140989072084986</v>
      </c>
      <c r="I43" s="35"/>
      <c r="J43" s="41"/>
      <c r="K43" s="37"/>
      <c r="L43" s="42">
        <f t="shared" si="5"/>
        <v>4.5582486687302692E-2</v>
      </c>
      <c r="M43" s="27"/>
      <c r="N43" s="50"/>
      <c r="O43" s="37"/>
      <c r="P43" s="52">
        <f t="shared" si="9"/>
        <v>0.14140989072084986</v>
      </c>
      <c r="T43" s="8">
        <f t="shared" si="10"/>
        <v>113727538277.54456</v>
      </c>
      <c r="U43" s="29">
        <f t="shared" si="11"/>
        <v>6.2068941973938924E-7</v>
      </c>
      <c r="V43" s="25">
        <f t="shared" si="6"/>
        <v>70589.479741878313</v>
      </c>
      <c r="W43" s="25">
        <f t="shared" si="12"/>
        <v>25210528479.24226</v>
      </c>
    </row>
    <row r="44" spans="1:23" s="5" customFormat="1" ht="12.6">
      <c r="A44" s="4">
        <v>1959</v>
      </c>
      <c r="B44" s="8">
        <v>43923.1</v>
      </c>
      <c r="C44" s="8">
        <v>15686821428.57143</v>
      </c>
      <c r="D44" s="8">
        <v>69373.100000000006</v>
      </c>
      <c r="E44" s="23">
        <f t="shared" si="7"/>
        <v>4.6231502874481967E-2</v>
      </c>
      <c r="F44" s="20">
        <f t="shared" si="3"/>
        <v>2.7999999999999994E-6</v>
      </c>
      <c r="G44" s="18">
        <f t="shared" si="4"/>
        <v>0.63314310590127865</v>
      </c>
      <c r="H44" s="6">
        <f t="shared" si="8"/>
        <v>0.19451541318904741</v>
      </c>
      <c r="I44" s="35"/>
      <c r="J44" s="41"/>
      <c r="K44" s="37"/>
      <c r="L44" s="42">
        <f t="shared" si="5"/>
        <v>4.6231502874481967E-2</v>
      </c>
      <c r="M44" s="27"/>
      <c r="N44" s="50"/>
      <c r="O44" s="37"/>
      <c r="P44" s="52">
        <f t="shared" si="9"/>
        <v>0.19451541318904741</v>
      </c>
      <c r="T44" s="8">
        <f t="shared" si="10"/>
        <v>118985333290.33061</v>
      </c>
      <c r="U44" s="29">
        <f t="shared" si="11"/>
        <v>7.4142307868206658E-7</v>
      </c>
      <c r="V44" s="25">
        <f t="shared" si="6"/>
        <v>88218.472126128705</v>
      </c>
      <c r="W44" s="25">
        <f t="shared" si="12"/>
        <v>31506597187.903114</v>
      </c>
    </row>
    <row r="45" spans="1:23" s="5" customFormat="1" ht="12.6">
      <c r="A45" s="4">
        <v>1960</v>
      </c>
      <c r="B45" s="8">
        <v>46976.9</v>
      </c>
      <c r="C45" s="8">
        <v>9931691331.9238911</v>
      </c>
      <c r="D45" s="8">
        <v>71391.100000000006</v>
      </c>
      <c r="E45" s="23">
        <f t="shared" si="7"/>
        <v>2.9089084962326872E-2</v>
      </c>
      <c r="F45" s="20">
        <f t="shared" si="3"/>
        <v>4.7299999999999996E-6</v>
      </c>
      <c r="G45" s="18">
        <f t="shared" si="4"/>
        <v>0.65802179823535423</v>
      </c>
      <c r="H45" s="6">
        <f t="shared" si="8"/>
        <v>3.9293948085655561E-2</v>
      </c>
      <c r="I45" s="35"/>
      <c r="J45" s="41"/>
      <c r="K45" s="37"/>
      <c r="L45" s="42">
        <f t="shared" si="5"/>
        <v>2.9089084962326872E-2</v>
      </c>
      <c r="M45" s="27"/>
      <c r="N45" s="50"/>
      <c r="O45" s="37"/>
      <c r="P45" s="52">
        <f t="shared" si="9"/>
        <v>3.9293948085655561E-2</v>
      </c>
      <c r="T45" s="8">
        <f t="shared" si="10"/>
        <v>122446507759.68382</v>
      </c>
      <c r="U45" s="29">
        <f t="shared" si="11"/>
        <v>7.7055651864530666E-7</v>
      </c>
      <c r="V45" s="25">
        <f t="shared" si="6"/>
        <v>94351.954739577501</v>
      </c>
      <c r="W45" s="25">
        <f t="shared" si="12"/>
        <v>19947559141.559727</v>
      </c>
    </row>
    <row r="46" spans="1:23" s="5" customFormat="1" ht="12.6">
      <c r="A46" s="4">
        <v>1961</v>
      </c>
      <c r="B46" s="8">
        <v>49826.7</v>
      </c>
      <c r="C46" s="8">
        <v>5511803097.3451328</v>
      </c>
      <c r="D46" s="8">
        <v>72619.399999999994</v>
      </c>
      <c r="E46" s="23">
        <f t="shared" si="7"/>
        <v>1.7205225861486761E-2</v>
      </c>
      <c r="F46" s="20">
        <f t="shared" si="3"/>
        <v>9.0399999999999998E-6</v>
      </c>
      <c r="G46" s="18">
        <f t="shared" si="4"/>
        <v>0.68613483449326218</v>
      </c>
      <c r="H46" s="6">
        <f t="shared" si="8"/>
        <v>4.2723563768403805E-2</v>
      </c>
      <c r="I46" s="35"/>
      <c r="J46" s="41"/>
      <c r="K46" s="37"/>
      <c r="L46" s="42">
        <f t="shared" si="5"/>
        <v>1.7205225861486761E-2</v>
      </c>
      <c r="M46" s="27"/>
      <c r="N46" s="50"/>
      <c r="O46" s="37"/>
      <c r="P46" s="52">
        <f t="shared" si="9"/>
        <v>4.2723563768403805E-2</v>
      </c>
      <c r="T46" s="8">
        <f t="shared" si="10"/>
        <v>124553227581.63948</v>
      </c>
      <c r="U46" s="29">
        <f t="shared" si="11"/>
        <v>8.0347743920680862E-7</v>
      </c>
      <c r="V46" s="25">
        <f t="shared" si="6"/>
        <v>100075.70834223853</v>
      </c>
      <c r="W46" s="25">
        <f t="shared" si="12"/>
        <v>11070321719.274174</v>
      </c>
    </row>
    <row r="47" spans="1:23" s="5" customFormat="1" ht="12.6">
      <c r="A47" s="4">
        <v>1962</v>
      </c>
      <c r="B47" s="8">
        <v>57875.9</v>
      </c>
      <c r="C47" s="8">
        <v>6402201327.433629</v>
      </c>
      <c r="D47" s="8">
        <v>77030.100000000006</v>
      </c>
      <c r="E47" s="23">
        <f t="shared" si="7"/>
        <v>6.0737213471882434E-2</v>
      </c>
      <c r="F47" s="20">
        <f t="shared" si="3"/>
        <v>9.0399999999999998E-6</v>
      </c>
      <c r="G47" s="18">
        <f t="shared" si="4"/>
        <v>0.75134135876754671</v>
      </c>
      <c r="H47" s="6">
        <f t="shared" si="8"/>
        <v>9.5034563173639341E-2</v>
      </c>
      <c r="I47" s="35"/>
      <c r="J47" s="41"/>
      <c r="K47" s="37"/>
      <c r="L47" s="42">
        <f t="shared" si="5"/>
        <v>6.0737213471882434E-2</v>
      </c>
      <c r="M47" s="27"/>
      <c r="N47" s="50"/>
      <c r="O47" s="37"/>
      <c r="P47" s="52">
        <f t="shared" si="9"/>
        <v>9.5034563173639341E-2</v>
      </c>
      <c r="T47" s="8">
        <f t="shared" si="10"/>
        <v>132118243553.87747</v>
      </c>
      <c r="U47" s="29">
        <f t="shared" si="11"/>
        <v>8.7983556666170201E-7</v>
      </c>
      <c r="V47" s="25">
        <f t="shared" si="6"/>
        <v>116242.32968357454</v>
      </c>
      <c r="W47" s="25">
        <f t="shared" si="12"/>
        <v>12858664788.006033</v>
      </c>
    </row>
    <row r="48" spans="1:23" s="5" customFormat="1" ht="12.6">
      <c r="A48" s="4">
        <v>1963</v>
      </c>
      <c r="B48" s="8">
        <v>66910.3</v>
      </c>
      <c r="C48" s="8">
        <v>7401581858.4070807</v>
      </c>
      <c r="D48" s="8">
        <v>84291.3</v>
      </c>
      <c r="E48" s="23">
        <f t="shared" si="7"/>
        <v>9.4264449870894662E-2</v>
      </c>
      <c r="F48" s="20">
        <f t="shared" si="3"/>
        <v>9.0399999999999998E-6</v>
      </c>
      <c r="G48" s="18">
        <f t="shared" si="4"/>
        <v>0.79379841098666171</v>
      </c>
      <c r="H48" s="6">
        <f t="shared" si="8"/>
        <v>5.650833901751251E-2</v>
      </c>
      <c r="I48" s="35"/>
      <c r="J48" s="41"/>
      <c r="K48" s="37"/>
      <c r="L48" s="42">
        <f t="shared" si="5"/>
        <v>9.4264449870894662E-2</v>
      </c>
      <c r="M48" s="27"/>
      <c r="N48" s="50"/>
      <c r="O48" s="37"/>
      <c r="P48" s="52">
        <f t="shared" si="9"/>
        <v>5.650833901751251E-2</v>
      </c>
      <c r="T48" s="8">
        <f t="shared" si="10"/>
        <v>144572297100.39261</v>
      </c>
      <c r="U48" s="29">
        <f t="shared" si="11"/>
        <v>9.2955361314228665E-7</v>
      </c>
      <c r="V48" s="25">
        <f t="shared" si="6"/>
        <v>134387.70112995009</v>
      </c>
      <c r="W48" s="25">
        <f t="shared" si="12"/>
        <v>14865896142.693594</v>
      </c>
    </row>
    <row r="49" spans="1:23" s="5" customFormat="1" ht="12.6">
      <c r="A49" s="4">
        <v>1964</v>
      </c>
      <c r="B49" s="8">
        <v>71476.600000000006</v>
      </c>
      <c r="C49" s="8">
        <v>7871872246.6960363</v>
      </c>
      <c r="D49" s="8">
        <v>87782</v>
      </c>
      <c r="E49" s="23">
        <f t="shared" si="7"/>
        <v>4.1412340300837736E-2</v>
      </c>
      <c r="F49" s="20">
        <f t="shared" si="3"/>
        <v>9.0799999999999995E-6</v>
      </c>
      <c r="G49" s="18">
        <f t="shared" si="4"/>
        <v>0.81425121323278127</v>
      </c>
      <c r="H49" s="6">
        <f t="shared" si="8"/>
        <v>2.576573845832919E-2</v>
      </c>
      <c r="I49" s="35"/>
      <c r="J49" s="41"/>
      <c r="K49" s="37"/>
      <c r="L49" s="42">
        <f t="shared" si="5"/>
        <v>4.1412340300837736E-2</v>
      </c>
      <c r="M49" s="27"/>
      <c r="N49" s="50"/>
      <c r="O49" s="37"/>
      <c r="P49" s="52">
        <f t="shared" si="9"/>
        <v>2.576573845832919E-2</v>
      </c>
      <c r="T49" s="8">
        <f t="shared" si="10"/>
        <v>150559374265.98788</v>
      </c>
      <c r="U49" s="29">
        <f t="shared" si="11"/>
        <v>9.5350424842150574E-7</v>
      </c>
      <c r="V49" s="25">
        <f t="shared" si="6"/>
        <v>143559.00300230298</v>
      </c>
      <c r="W49" s="25">
        <f t="shared" si="12"/>
        <v>15810462885.716188</v>
      </c>
    </row>
    <row r="50" spans="1:23" s="5" customFormat="1" ht="12.6">
      <c r="A50" s="4">
        <v>1965</v>
      </c>
      <c r="B50" s="8">
        <v>76440.100000000006</v>
      </c>
      <c r="C50" s="8">
        <v>8418513215.8590317</v>
      </c>
      <c r="D50" s="8">
        <v>90078.2</v>
      </c>
      <c r="E50" s="23">
        <f t="shared" si="7"/>
        <v>2.6157982274270353E-2</v>
      </c>
      <c r="F50" s="20">
        <f t="shared" si="3"/>
        <v>9.0799999999999995E-6</v>
      </c>
      <c r="G50" s="18">
        <f t="shared" si="4"/>
        <v>0.84859710784629361</v>
      </c>
      <c r="H50" s="6">
        <f t="shared" si="8"/>
        <v>4.2180956018659899E-2</v>
      </c>
      <c r="I50" s="35"/>
      <c r="J50" s="41"/>
      <c r="K50" s="37"/>
      <c r="L50" s="42">
        <f t="shared" si="5"/>
        <v>2.6157982274270353E-2</v>
      </c>
      <c r="M50" s="27"/>
      <c r="N50" s="50"/>
      <c r="O50" s="37"/>
      <c r="P50" s="52">
        <f t="shared" si="9"/>
        <v>4.2180956018659899E-2</v>
      </c>
      <c r="T50" s="8">
        <f t="shared" si="10"/>
        <v>154497703709.26282</v>
      </c>
      <c r="U50" s="29">
        <f t="shared" si="11"/>
        <v>9.9372396918777866E-7</v>
      </c>
      <c r="V50" s="25">
        <f t="shared" si="6"/>
        <v>153528.07136036604</v>
      </c>
      <c r="W50" s="25">
        <f t="shared" si="12"/>
        <v>16908377903.124014</v>
      </c>
    </row>
    <row r="51" spans="1:23" s="5" customFormat="1" ht="12.6">
      <c r="A51" s="4">
        <v>1966</v>
      </c>
      <c r="B51" s="8">
        <v>90775.5</v>
      </c>
      <c r="C51" s="8">
        <v>9997301762.1145382</v>
      </c>
      <c r="D51" s="8">
        <v>100628.7</v>
      </c>
      <c r="E51" s="23">
        <f t="shared" si="7"/>
        <v>0.11712600829057429</v>
      </c>
      <c r="F51" s="20">
        <f t="shared" si="3"/>
        <v>9.0799999999999995E-6</v>
      </c>
      <c r="G51" s="18">
        <f t="shared" si="4"/>
        <v>0.9020836004042585</v>
      </c>
      <c r="H51" s="6">
        <f t="shared" si="8"/>
        <v>6.30293128074777E-2</v>
      </c>
      <c r="I51" s="35"/>
      <c r="J51" s="41"/>
      <c r="K51" s="37"/>
      <c r="L51" s="42">
        <f t="shared" si="5"/>
        <v>0.11712600829057429</v>
      </c>
      <c r="M51" s="27"/>
      <c r="N51" s="50"/>
      <c r="O51" s="37"/>
      <c r="P51" s="52">
        <f t="shared" si="9"/>
        <v>6.30293128074777E-2</v>
      </c>
      <c r="T51" s="8">
        <f t="shared" si="10"/>
        <v>172593403034.78864</v>
      </c>
      <c r="U51" s="29">
        <f t="shared" si="11"/>
        <v>1.0563577080860036E-6</v>
      </c>
      <c r="V51" s="25">
        <f t="shared" si="6"/>
        <v>182320.37166059323</v>
      </c>
      <c r="W51" s="25">
        <f t="shared" si="12"/>
        <v>20079336085.968418</v>
      </c>
    </row>
    <row r="52" spans="1:23" s="5" customFormat="1" ht="13.2" thickBot="1">
      <c r="A52" s="4">
        <v>1967</v>
      </c>
      <c r="B52" s="8">
        <v>101185.4</v>
      </c>
      <c r="C52" s="8">
        <v>11143766519.823788</v>
      </c>
      <c r="D52" s="8">
        <v>105158.5</v>
      </c>
      <c r="E52" s="23">
        <f t="shared" si="7"/>
        <v>4.5014990753134976E-2</v>
      </c>
      <c r="F52" s="20">
        <f t="shared" si="3"/>
        <v>9.0799999999999995E-6</v>
      </c>
      <c r="G52" s="18">
        <f t="shared" si="4"/>
        <v>0.96221798523181667</v>
      </c>
      <c r="H52" s="6">
        <f t="shared" si="8"/>
        <v>6.666165397598367E-2</v>
      </c>
      <c r="I52" s="35"/>
      <c r="J52" s="41"/>
      <c r="K52" s="37"/>
      <c r="L52" s="42">
        <f t="shared" si="5"/>
        <v>4.5014990753134976E-2</v>
      </c>
      <c r="M52" s="27"/>
      <c r="N52" s="50"/>
      <c r="O52" s="37"/>
      <c r="P52" s="52">
        <f t="shared" si="9"/>
        <v>6.666165397598367E-2</v>
      </c>
      <c r="T52" s="8">
        <f t="shared" si="10"/>
        <v>180362693476.45175</v>
      </c>
      <c r="U52" s="29">
        <f t="shared" si="11"/>
        <v>1.1267762600972959E-6</v>
      </c>
      <c r="V52" s="25">
        <f t="shared" si="6"/>
        <v>203228.40121647125</v>
      </c>
      <c r="W52" s="25">
        <f t="shared" si="12"/>
        <v>22381982512.827232</v>
      </c>
    </row>
    <row r="53" spans="1:23" s="5" customFormat="1" ht="13.2" thickBot="1">
      <c r="A53" s="13">
        <v>1968</v>
      </c>
      <c r="B53" s="16">
        <v>163515</v>
      </c>
      <c r="C53" s="14">
        <v>18008000000</v>
      </c>
      <c r="D53" s="16">
        <v>31425049</v>
      </c>
      <c r="E53" s="24">
        <f t="shared" si="7"/>
        <v>297.83508228055746</v>
      </c>
      <c r="F53" s="20">
        <f t="shared" si="3"/>
        <v>9.0801310528653925E-6</v>
      </c>
      <c r="G53" s="19">
        <f t="shared" si="4"/>
        <v>5.203333175391389E-3</v>
      </c>
      <c r="H53" s="15">
        <f t="shared" si="8"/>
        <v>-0.99459235510533739</v>
      </c>
      <c r="I53" s="35"/>
      <c r="J53" s="60">
        <v>6.6516256450782796E-2</v>
      </c>
      <c r="K53" s="36" t="s">
        <v>8</v>
      </c>
      <c r="L53" s="43">
        <f>+J53</f>
        <v>6.6516256450782796E-2</v>
      </c>
      <c r="M53" s="27"/>
      <c r="N53" s="59">
        <v>3.9265546215165648E-2</v>
      </c>
      <c r="O53" s="53" t="s">
        <v>12</v>
      </c>
      <c r="P53" s="54">
        <f>+N53</f>
        <v>3.9265546215165648E-2</v>
      </c>
      <c r="T53" s="8">
        <f t="shared" si="10"/>
        <v>192359744649.88535</v>
      </c>
      <c r="U53" s="29">
        <f t="shared" si="11"/>
        <v>1.1710197454122978E-6</v>
      </c>
      <c r="V53" s="25">
        <f t="shared" si="6"/>
        <v>225257.05920748334</v>
      </c>
      <c r="W53" s="25">
        <f t="shared" si="12"/>
        <v>24807688115.514542</v>
      </c>
    </row>
    <row r="54" spans="1:23" s="5" customFormat="1" ht="12.6">
      <c r="A54" s="4">
        <v>1969</v>
      </c>
      <c r="B54" s="9">
        <v>182760</v>
      </c>
      <c r="C54" s="8">
        <v>20128000000</v>
      </c>
      <c r="D54" s="9">
        <v>32707548</v>
      </c>
      <c r="E54" s="23">
        <f t="shared" si="7"/>
        <v>4.08113603896052E-2</v>
      </c>
      <c r="F54" s="20">
        <f t="shared" si="3"/>
        <v>9.0798887122416532E-6</v>
      </c>
      <c r="G54" s="18">
        <f t="shared" si="4"/>
        <v>5.5877010407505935E-3</v>
      </c>
      <c r="H54" s="6">
        <f t="shared" si="8"/>
        <v>7.3869547154318482E-2</v>
      </c>
      <c r="I54" s="35"/>
      <c r="J54" s="41"/>
      <c r="K54" s="37"/>
      <c r="L54" s="42">
        <f t="shared" si="5"/>
        <v>4.08113603896052E-2</v>
      </c>
      <c r="M54" s="27"/>
      <c r="N54" s="50"/>
      <c r="O54" s="37"/>
      <c r="P54" s="52">
        <f t="shared" si="9"/>
        <v>7.3869547154318482E-2</v>
      </c>
      <c r="T54" s="8">
        <f t="shared" si="10"/>
        <v>200210207513.24423</v>
      </c>
      <c r="U54" s="29">
        <f t="shared" si="11"/>
        <v>1.2575224437146695E-6</v>
      </c>
      <c r="V54" s="25">
        <f t="shared" si="6"/>
        <v>251768.82940867596</v>
      </c>
      <c r="W54" s="25">
        <f t="shared" si="12"/>
        <v>27728184495.173069</v>
      </c>
    </row>
    <row r="55" spans="1:23" s="5" customFormat="1" ht="12.6">
      <c r="A55" s="4">
        <v>1970</v>
      </c>
      <c r="B55" s="9">
        <v>205567</v>
      </c>
      <c r="C55" s="8">
        <v>18825000000</v>
      </c>
      <c r="D55" s="9">
        <v>33765132</v>
      </c>
      <c r="E55" s="23">
        <f t="shared" si="7"/>
        <v>3.2334554702786011E-2</v>
      </c>
      <c r="F55" s="20">
        <f t="shared" si="3"/>
        <v>1.0919893758300133E-5</v>
      </c>
      <c r="G55" s="18">
        <f t="shared" si="4"/>
        <v>6.0881444207000288E-3</v>
      </c>
      <c r="H55" s="6">
        <f t="shared" si="8"/>
        <v>8.9561588263177949E-2</v>
      </c>
      <c r="I55" s="35"/>
      <c r="J55" s="41"/>
      <c r="K55" s="37"/>
      <c r="L55" s="42">
        <f t="shared" si="5"/>
        <v>3.2334554702786011E-2</v>
      </c>
      <c r="M55" s="27"/>
      <c r="N55" s="50"/>
      <c r="O55" s="37"/>
      <c r="P55" s="52">
        <f t="shared" si="9"/>
        <v>8.9561588263177949E-2</v>
      </c>
      <c r="T55" s="8">
        <f t="shared" si="10"/>
        <v>206683915420.13736</v>
      </c>
      <c r="U55" s="29">
        <f t="shared" si="11"/>
        <v>1.3701481510503482E-6</v>
      </c>
      <c r="V55" s="25">
        <f t="shared" si="6"/>
        <v>283187.58456474775</v>
      </c>
      <c r="W55" s="25">
        <f t="shared" si="12"/>
        <v>25933181295.788605</v>
      </c>
    </row>
    <row r="56" spans="1:23" s="5" customFormat="1" ht="12.6">
      <c r="A56" s="4">
        <v>1971</v>
      </c>
      <c r="B56" s="9">
        <v>255061</v>
      </c>
      <c r="C56" s="8">
        <v>16847000000</v>
      </c>
      <c r="D56" s="9">
        <v>35644700</v>
      </c>
      <c r="E56" s="23">
        <f t="shared" si="7"/>
        <v>5.5665945567753061E-2</v>
      </c>
      <c r="F56" s="20">
        <f t="shared" si="3"/>
        <v>1.5139846857007181E-5</v>
      </c>
      <c r="G56" s="18">
        <f t="shared" si="4"/>
        <v>7.1556500685936476E-3</v>
      </c>
      <c r="H56" s="6">
        <f t="shared" si="8"/>
        <v>0.17534170908693292</v>
      </c>
      <c r="I56" s="35"/>
      <c r="J56" s="41"/>
      <c r="K56" s="37"/>
      <c r="L56" s="42">
        <f t="shared" si="5"/>
        <v>5.5665945567753061E-2</v>
      </c>
      <c r="M56" s="27"/>
      <c r="N56" s="50"/>
      <c r="O56" s="37"/>
      <c r="P56" s="52">
        <f t="shared" si="9"/>
        <v>0.17534170908693292</v>
      </c>
      <c r="T56" s="8">
        <f t="shared" si="10"/>
        <v>218189171005.64481</v>
      </c>
      <c r="U56" s="29">
        <f t="shared" si="11"/>
        <v>1.6103922695578172E-6</v>
      </c>
      <c r="V56" s="25">
        <f t="shared" si="6"/>
        <v>351370.15428871906</v>
      </c>
      <c r="W56" s="25">
        <f t="shared" si="12"/>
        <v>23208303069.861916</v>
      </c>
    </row>
    <row r="57" spans="1:23" s="5" customFormat="1" ht="12.6">
      <c r="A57" s="4">
        <v>1972</v>
      </c>
      <c r="B57" s="9">
        <v>304862</v>
      </c>
      <c r="C57" s="8">
        <v>21319000000</v>
      </c>
      <c r="D57" s="9">
        <v>38291639</v>
      </c>
      <c r="E57" s="23">
        <f t="shared" si="7"/>
        <v>7.4258978193111558E-2</v>
      </c>
      <c r="F57" s="20">
        <f t="shared" si="3"/>
        <v>1.4300014071954595E-5</v>
      </c>
      <c r="G57" s="18">
        <f t="shared" si="4"/>
        <v>7.9615813781175569E-3</v>
      </c>
      <c r="H57" s="6">
        <f t="shared" si="8"/>
        <v>0.11262866431397534</v>
      </c>
      <c r="I57" s="35"/>
      <c r="J57" s="41"/>
      <c r="K57" s="37"/>
      <c r="L57" s="42">
        <f t="shared" si="5"/>
        <v>7.4258978193111558E-2</v>
      </c>
      <c r="M57" s="27"/>
      <c r="N57" s="50"/>
      <c r="O57" s="37"/>
      <c r="P57" s="52">
        <f t="shared" si="9"/>
        <v>0.11262866431397534</v>
      </c>
      <c r="T57" s="8">
        <f t="shared" si="10"/>
        <v>234391675897.32608</v>
      </c>
      <c r="U57" s="29">
        <f t="shared" si="11"/>
        <v>1.7917685998996655E-6</v>
      </c>
      <c r="V57" s="25">
        <f t="shared" si="6"/>
        <v>419975.64495068812</v>
      </c>
      <c r="W57" s="25">
        <f t="shared" si="12"/>
        <v>29368897319.783112</v>
      </c>
    </row>
    <row r="58" spans="1:23" s="5" customFormat="1" ht="12.6">
      <c r="A58" s="4">
        <v>1973</v>
      </c>
      <c r="B58" s="9">
        <v>383471</v>
      </c>
      <c r="C58" s="8">
        <v>26854000000</v>
      </c>
      <c r="D58" s="9">
        <v>39540780</v>
      </c>
      <c r="E58" s="23">
        <f t="shared" si="7"/>
        <v>3.2621768945434892E-2</v>
      </c>
      <c r="F58" s="20">
        <f t="shared" si="3"/>
        <v>1.4279846577791019E-5</v>
      </c>
      <c r="G58" s="18">
        <f t="shared" si="4"/>
        <v>9.6981142000739495E-3</v>
      </c>
      <c r="H58" s="6">
        <f t="shared" si="8"/>
        <v>0.21811405793442762</v>
      </c>
      <c r="I58" s="35"/>
      <c r="J58" s="41"/>
      <c r="K58" s="37"/>
      <c r="L58" s="42">
        <f t="shared" si="5"/>
        <v>3.2621768945434892E-2</v>
      </c>
      <c r="M58" s="27"/>
      <c r="N58" s="50"/>
      <c r="O58" s="37"/>
      <c r="P58" s="52">
        <f t="shared" si="9"/>
        <v>0.21811405793442762</v>
      </c>
      <c r="T58" s="8">
        <f t="shared" si="10"/>
        <v>242037946991.18192</v>
      </c>
      <c r="U58" s="29">
        <f t="shared" si="11"/>
        <v>2.1825785201032695E-6</v>
      </c>
      <c r="V58" s="25">
        <f t="shared" si="6"/>
        <v>528266.8241528474</v>
      </c>
      <c r="W58" s="25">
        <f t="shared" si="12"/>
        <v>36993872537.429337</v>
      </c>
    </row>
    <row r="59" spans="1:23" s="5" customFormat="1" ht="12.6">
      <c r="A59" s="4">
        <v>1974</v>
      </c>
      <c r="B59" s="9">
        <v>520009</v>
      </c>
      <c r="C59" s="8">
        <v>36985000000</v>
      </c>
      <c r="D59" s="9">
        <v>41752876</v>
      </c>
      <c r="E59" s="23">
        <f t="shared" si="7"/>
        <v>5.5944672816267138E-2</v>
      </c>
      <c r="F59" s="20">
        <f t="shared" si="3"/>
        <v>1.4059997296201163E-5</v>
      </c>
      <c r="G59" s="18">
        <f t="shared" si="4"/>
        <v>1.2454447449320618E-2</v>
      </c>
      <c r="H59" s="6">
        <f t="shared" si="8"/>
        <v>0.28421332151622325</v>
      </c>
      <c r="I59" s="35"/>
      <c r="J59" s="41"/>
      <c r="K59" s="37"/>
      <c r="L59" s="42">
        <f t="shared" si="5"/>
        <v>5.5944672816267138E-2</v>
      </c>
      <c r="M59" s="27"/>
      <c r="N59" s="50"/>
      <c r="O59" s="37"/>
      <c r="P59" s="52">
        <f t="shared" si="9"/>
        <v>0.28421332151622325</v>
      </c>
      <c r="T59" s="8">
        <f t="shared" si="10"/>
        <v>255578680744.72461</v>
      </c>
      <c r="U59" s="29">
        <f t="shared" si="11"/>
        <v>2.8028964107717827E-6</v>
      </c>
      <c r="V59" s="25">
        <f t="shared" si="6"/>
        <v>716360.56692917598</v>
      </c>
      <c r="W59" s="25">
        <f t="shared" si="12"/>
        <v>50950263491.354134</v>
      </c>
    </row>
    <row r="60" spans="1:23" s="5" customFormat="1" ht="12.6">
      <c r="A60" s="4">
        <v>1975</v>
      </c>
      <c r="B60" s="9">
        <v>674130</v>
      </c>
      <c r="C60" s="8">
        <v>46300000000</v>
      </c>
      <c r="D60" s="9">
        <v>44748268</v>
      </c>
      <c r="E60" s="23">
        <f t="shared" si="7"/>
        <v>7.1740974202591401E-2</v>
      </c>
      <c r="F60" s="20">
        <f t="shared" si="3"/>
        <v>1.4560043196544277E-5</v>
      </c>
      <c r="G60" s="18">
        <f t="shared" si="4"/>
        <v>1.506494061401438E-2</v>
      </c>
      <c r="H60" s="6">
        <f t="shared" si="8"/>
        <v>0.20960329033594838</v>
      </c>
      <c r="I60" s="35"/>
      <c r="J60" s="41"/>
      <c r="K60" s="37"/>
      <c r="L60" s="42">
        <f t="shared" si="5"/>
        <v>7.1740974202591401E-2</v>
      </c>
      <c r="M60" s="27"/>
      <c r="N60" s="50"/>
      <c r="O60" s="37"/>
      <c r="P60" s="52">
        <f t="shared" si="9"/>
        <v>0.20960329033594838</v>
      </c>
      <c r="T60" s="8">
        <f t="shared" si="10"/>
        <v>273914144286.76425</v>
      </c>
      <c r="U60" s="29">
        <f t="shared" si="11"/>
        <v>3.3903927209403684E-6</v>
      </c>
      <c r="V60" s="25">
        <f t="shared" si="6"/>
        <v>928676.52095245535</v>
      </c>
      <c r="W60" s="25">
        <f t="shared" si="12"/>
        <v>63782538857.63678</v>
      </c>
    </row>
    <row r="61" spans="1:23" s="5" customFormat="1" ht="12.6">
      <c r="A61" s="4">
        <v>1976</v>
      </c>
      <c r="B61" s="9">
        <v>856952</v>
      </c>
      <c r="C61" s="8">
        <v>52996000000</v>
      </c>
      <c r="D61" s="9">
        <v>49429503</v>
      </c>
      <c r="E61" s="23">
        <f t="shared" si="7"/>
        <v>0.10461265227069805</v>
      </c>
      <c r="F61" s="20">
        <f t="shared" si="3"/>
        <v>1.617012604724885E-5</v>
      </c>
      <c r="G61" s="18">
        <f t="shared" si="4"/>
        <v>1.7336852446199993E-2</v>
      </c>
      <c r="H61" s="6">
        <f t="shared" si="8"/>
        <v>0.15080788503554632</v>
      </c>
      <c r="I61" s="35"/>
      <c r="J61" s="41"/>
      <c r="K61" s="37"/>
      <c r="L61" s="42">
        <f t="shared" si="5"/>
        <v>0.10461265227069805</v>
      </c>
      <c r="M61" s="27"/>
      <c r="N61" s="50"/>
      <c r="O61" s="37"/>
      <c r="P61" s="52">
        <f t="shared" si="9"/>
        <v>0.15080788503554632</v>
      </c>
      <c r="T61" s="8">
        <f t="shared" si="10"/>
        <v>302569029415.06134</v>
      </c>
      <c r="U61" s="29">
        <f t="shared" si="11"/>
        <v>3.9016906766252966E-6</v>
      </c>
      <c r="V61" s="25">
        <f t="shared" si="6"/>
        <v>1180530.7611043099</v>
      </c>
      <c r="W61" s="25">
        <f t="shared" si="12"/>
        <v>73006899120.935593</v>
      </c>
    </row>
    <row r="62" spans="1:23" s="5" customFormat="1" ht="12.6">
      <c r="A62" s="4">
        <v>1977</v>
      </c>
      <c r="B62" s="9">
        <v>1096485</v>
      </c>
      <c r="C62" s="8">
        <v>60613000000</v>
      </c>
      <c r="D62" s="9">
        <v>51113351</v>
      </c>
      <c r="E62" s="23">
        <f t="shared" si="7"/>
        <v>3.4065646988196585E-2</v>
      </c>
      <c r="F62" s="20">
        <f t="shared" si="3"/>
        <v>1.8089931202877272E-5</v>
      </c>
      <c r="G62" s="18">
        <f t="shared" si="4"/>
        <v>2.1452027279526244E-2</v>
      </c>
      <c r="H62" s="6">
        <f t="shared" si="8"/>
        <v>0.23736574133606592</v>
      </c>
      <c r="I62" s="35"/>
      <c r="J62" s="41"/>
      <c r="K62" s="37"/>
      <c r="L62" s="42">
        <f t="shared" si="5"/>
        <v>3.4065646988196585E-2</v>
      </c>
      <c r="M62" s="27"/>
      <c r="N62" s="50"/>
      <c r="O62" s="37"/>
      <c r="P62" s="52">
        <f t="shared" si="9"/>
        <v>0.23736574133606592</v>
      </c>
      <c r="T62" s="8">
        <f t="shared" si="10"/>
        <v>312876239160.67609</v>
      </c>
      <c r="U62" s="29">
        <f t="shared" si="11"/>
        <v>4.8278183765464764E-6</v>
      </c>
      <c r="V62" s="25">
        <f t="shared" si="6"/>
        <v>1510509.6570046623</v>
      </c>
      <c r="W62" s="25">
        <f t="shared" si="12"/>
        <v>83500022198.2276</v>
      </c>
    </row>
    <row r="63" spans="1:23" s="5" customFormat="1" ht="12.6">
      <c r="A63" s="4">
        <v>1978</v>
      </c>
      <c r="B63" s="9">
        <v>1632392</v>
      </c>
      <c r="C63" s="8">
        <v>66277000000</v>
      </c>
      <c r="D63" s="9">
        <v>51881586</v>
      </c>
      <c r="E63" s="23">
        <f t="shared" si="7"/>
        <v>1.5030026108051597E-2</v>
      </c>
      <c r="F63" s="20">
        <f t="shared" si="3"/>
        <v>2.4629841423118126E-5</v>
      </c>
      <c r="G63" s="18">
        <f t="shared" si="4"/>
        <v>3.146380297626214E-2</v>
      </c>
      <c r="H63" s="6">
        <f t="shared" si="8"/>
        <v>0.46670534053865875</v>
      </c>
      <c r="I63" s="35"/>
      <c r="J63" s="41"/>
      <c r="K63" s="37"/>
      <c r="L63" s="42">
        <f t="shared" si="5"/>
        <v>1.5030026108051597E-2</v>
      </c>
      <c r="M63" s="27"/>
      <c r="N63" s="50"/>
      <c r="O63" s="37"/>
      <c r="P63" s="52">
        <f t="shared" si="9"/>
        <v>0.46670534053865875</v>
      </c>
      <c r="T63" s="8">
        <f t="shared" si="10"/>
        <v>317578777203.85004</v>
      </c>
      <c r="U63" s="29">
        <f t="shared" si="11"/>
        <v>7.0809869960313947E-6</v>
      </c>
      <c r="V63" s="25">
        <f t="shared" si="6"/>
        <v>2248771.1915960135</v>
      </c>
      <c r="W63" s="25">
        <f t="shared" si="12"/>
        <v>91302706865.390778</v>
      </c>
    </row>
    <row r="64" spans="1:23" s="5" customFormat="1" ht="12.6">
      <c r="A64" s="4">
        <v>1979</v>
      </c>
      <c r="B64" s="9">
        <v>2850590</v>
      </c>
      <c r="C64" s="8">
        <v>80960000000</v>
      </c>
      <c r="D64" s="9">
        <v>51557767</v>
      </c>
      <c r="E64" s="23">
        <f t="shared" si="7"/>
        <v>-6.241501560881324E-3</v>
      </c>
      <c r="F64" s="20">
        <f t="shared" si="3"/>
        <v>3.5209856719367589E-5</v>
      </c>
      <c r="G64" s="18">
        <f t="shared" si="4"/>
        <v>5.5289244780519685E-2</v>
      </c>
      <c r="H64" s="6">
        <f t="shared" si="8"/>
        <v>0.75723337773989519</v>
      </c>
      <c r="I64" s="35"/>
      <c r="J64" s="41"/>
      <c r="K64" s="37"/>
      <c r="L64" s="42">
        <f t="shared" si="5"/>
        <v>-6.241501560881324E-3</v>
      </c>
      <c r="M64" s="27"/>
      <c r="N64" s="50"/>
      <c r="O64" s="37"/>
      <c r="P64" s="52">
        <f t="shared" si="9"/>
        <v>0.75723337773989519</v>
      </c>
      <c r="T64" s="8">
        <f t="shared" si="10"/>
        <v>315596608770.22943</v>
      </c>
      <c r="U64" s="29">
        <f t="shared" si="11"/>
        <v>1.2442946696768521E-5</v>
      </c>
      <c r="V64" s="25">
        <f t="shared" si="6"/>
        <v>3926951.7806088738</v>
      </c>
      <c r="W64" s="25">
        <f t="shared" si="12"/>
        <v>111529899479.78995</v>
      </c>
    </row>
    <row r="65" spans="1:23" s="5" customFormat="1" ht="12.6">
      <c r="A65" s="4">
        <v>1980</v>
      </c>
      <c r="B65" s="9">
        <v>5230618</v>
      </c>
      <c r="C65" s="8">
        <v>67457000000</v>
      </c>
      <c r="D65" s="9">
        <v>50295991</v>
      </c>
      <c r="E65" s="23">
        <f t="shared" si="7"/>
        <v>-2.4473053691405955E-2</v>
      </c>
      <c r="F65" s="20">
        <f t="shared" si="3"/>
        <v>7.7540032909853682E-5</v>
      </c>
      <c r="G65" s="18">
        <f t="shared" si="4"/>
        <v>0.10399671814797326</v>
      </c>
      <c r="H65" s="6">
        <f t="shared" si="8"/>
        <v>0.88095747302764571</v>
      </c>
      <c r="I65" s="35"/>
      <c r="J65" s="41"/>
      <c r="K65" s="37"/>
      <c r="L65" s="42">
        <f t="shared" si="5"/>
        <v>-2.4473053691405955E-2</v>
      </c>
      <c r="M65" s="27"/>
      <c r="N65" s="50"/>
      <c r="O65" s="37"/>
      <c r="P65" s="52">
        <f t="shared" si="9"/>
        <v>0.88095747302764571</v>
      </c>
      <c r="T65" s="8">
        <f t="shared" si="10"/>
        <v>307872996018.96997</v>
      </c>
      <c r="U65" s="29">
        <f t="shared" si="11"/>
        <v>2.3404653575771409E-5</v>
      </c>
      <c r="V65" s="25">
        <f t="shared" si="6"/>
        <v>7205660.8171588425</v>
      </c>
      <c r="W65" s="25">
        <f t="shared" si="12"/>
        <v>92928266171.049774</v>
      </c>
    </row>
    <row r="66" spans="1:23" s="5" customFormat="1" ht="12.6">
      <c r="A66" s="4">
        <v>1981</v>
      </c>
      <c r="B66" s="9">
        <v>7901027</v>
      </c>
      <c r="C66" s="8">
        <v>70419000000</v>
      </c>
      <c r="D66" s="9">
        <v>52738671</v>
      </c>
      <c r="E66" s="23">
        <f t="shared" si="7"/>
        <v>4.8566097445023049E-2</v>
      </c>
      <c r="F66" s="20">
        <f t="shared" si="3"/>
        <v>1.1220021585083572E-4</v>
      </c>
      <c r="G66" s="18">
        <f t="shared" si="4"/>
        <v>0.14981467773429483</v>
      </c>
      <c r="H66" s="6">
        <f t="shared" si="8"/>
        <v>0.44057120649835135</v>
      </c>
      <c r="I66" s="35"/>
      <c r="J66" s="41"/>
      <c r="K66" s="37"/>
      <c r="L66" s="42">
        <f t="shared" si="5"/>
        <v>4.8566097445023049E-2</v>
      </c>
      <c r="M66" s="27"/>
      <c r="N66" s="50"/>
      <c r="O66" s="37"/>
      <c r="P66" s="52">
        <f t="shared" si="9"/>
        <v>0.44057120649835135</v>
      </c>
      <c r="T66" s="8">
        <f t="shared" si="10"/>
        <v>322825185944.31848</v>
      </c>
      <c r="U66" s="29">
        <f t="shared" si="11"/>
        <v>3.3716070039324974E-5</v>
      </c>
      <c r="V66" s="25">
        <f t="shared" si="6"/>
        <v>10884396.57975675</v>
      </c>
      <c r="W66" s="25">
        <f t="shared" si="12"/>
        <v>97008695546.780258</v>
      </c>
    </row>
    <row r="67" spans="1:23" s="5" customFormat="1" ht="12.6">
      <c r="A67" s="4">
        <v>1982</v>
      </c>
      <c r="B67" s="9">
        <v>10492186</v>
      </c>
      <c r="C67" s="8">
        <v>63485000000</v>
      </c>
      <c r="D67" s="9">
        <v>54617937</v>
      </c>
      <c r="E67" s="23">
        <f t="shared" si="7"/>
        <v>3.5633548672472148E-2</v>
      </c>
      <c r="F67" s="20">
        <f t="shared" si="3"/>
        <v>1.6527031582263526E-4</v>
      </c>
      <c r="G67" s="18">
        <f t="shared" si="4"/>
        <v>0.19210147025509219</v>
      </c>
      <c r="H67" s="6">
        <f t="shared" si="8"/>
        <v>0.28226067806116761</v>
      </c>
      <c r="I67" s="35"/>
      <c r="J67" s="41"/>
      <c r="K67" s="37"/>
      <c r="L67" s="42">
        <f t="shared" si="5"/>
        <v>3.5633548672472148E-2</v>
      </c>
      <c r="M67" s="27"/>
      <c r="N67" s="50"/>
      <c r="O67" s="37"/>
      <c r="P67" s="52">
        <f t="shared" si="9"/>
        <v>0.28226067806116761</v>
      </c>
      <c r="T67" s="8">
        <f t="shared" si="10"/>
        <v>334328592920.36523</v>
      </c>
      <c r="U67" s="29">
        <f t="shared" si="11"/>
        <v>4.323279083018266E-5</v>
      </c>
      <c r="V67" s="25">
        <f t="shared" si="6"/>
        <v>14453958.126275437</v>
      </c>
      <c r="W67" s="25">
        <f t="shared" si="12"/>
        <v>87456468237.085785</v>
      </c>
    </row>
    <row r="68" spans="1:23" s="5" customFormat="1" ht="12.6">
      <c r="A68" s="4">
        <v>1983</v>
      </c>
      <c r="B68" s="9">
        <v>13905813</v>
      </c>
      <c r="C68" s="8">
        <v>60373000000</v>
      </c>
      <c r="D68" s="9">
        <v>57332998</v>
      </c>
      <c r="E68" s="23">
        <f t="shared" si="7"/>
        <v>4.9710061366836422E-2</v>
      </c>
      <c r="F68" s="20">
        <f t="shared" si="3"/>
        <v>2.3033165487883656E-4</v>
      </c>
      <c r="G68" s="18">
        <f t="shared" si="4"/>
        <v>0.24254466860428264</v>
      </c>
      <c r="H68" s="6">
        <f t="shared" si="8"/>
        <v>0.26258621697276308</v>
      </c>
      <c r="I68" s="35"/>
      <c r="J68" s="41"/>
      <c r="K68" s="37"/>
      <c r="L68" s="42">
        <f t="shared" si="5"/>
        <v>4.9710061366836422E-2</v>
      </c>
      <c r="M68" s="27"/>
      <c r="N68" s="50"/>
      <c r="O68" s="37"/>
      <c r="P68" s="52">
        <f t="shared" si="9"/>
        <v>0.26258621697276308</v>
      </c>
      <c r="T68" s="8">
        <f t="shared" si="10"/>
        <v>350948087791.12469</v>
      </c>
      <c r="U68" s="29">
        <f t="shared" si="11"/>
        <v>5.4585125823455089E-5</v>
      </c>
      <c r="V68" s="25">
        <f t="shared" si="6"/>
        <v>19156545.529579505</v>
      </c>
      <c r="W68" s="25">
        <f t="shared" si="12"/>
        <v>83169399966.568192</v>
      </c>
    </row>
    <row r="69" spans="1:23" s="5" customFormat="1" ht="12.6">
      <c r="A69" s="4">
        <v>1984</v>
      </c>
      <c r="B69" s="9">
        <v>21997146</v>
      </c>
      <c r="C69" s="8">
        <v>58643000000</v>
      </c>
      <c r="D69" s="9">
        <v>61181164</v>
      </c>
      <c r="E69" s="23">
        <f t="shared" si="7"/>
        <v>6.7119566990025525E-2</v>
      </c>
      <c r="F69" s="20">
        <f t="shared" si="3"/>
        <v>3.7510267210067697E-4</v>
      </c>
      <c r="G69" s="18">
        <f t="shared" si="4"/>
        <v>0.35954114897192868</v>
      </c>
      <c r="H69" s="6">
        <f t="shared" si="8"/>
        <v>0.48237085993643736</v>
      </c>
      <c r="I69" s="35"/>
      <c r="J69" s="41"/>
      <c r="K69" s="37"/>
      <c r="L69" s="42">
        <f t="shared" si="5"/>
        <v>6.7119566990025525E-2</v>
      </c>
      <c r="M69" s="27"/>
      <c r="N69" s="50"/>
      <c r="O69" s="37"/>
      <c r="P69" s="52">
        <f t="shared" si="9"/>
        <v>0.48237085993643736</v>
      </c>
      <c r="T69" s="8">
        <f t="shared" si="10"/>
        <v>374503571479.64246</v>
      </c>
      <c r="U69" s="29">
        <f t="shared" si="11"/>
        <v>8.0915399906653752E-5</v>
      </c>
      <c r="V69" s="25">
        <f t="shared" si="6"/>
        <v>30303106.252745356</v>
      </c>
      <c r="W69" s="25">
        <f t="shared" si="12"/>
        <v>80786164713.356262</v>
      </c>
    </row>
    <row r="70" spans="1:23" s="5" customFormat="1" ht="12.6">
      <c r="A70" s="4">
        <v>1985</v>
      </c>
      <c r="B70" s="9">
        <v>35095481</v>
      </c>
      <c r="C70" s="8">
        <v>66408000000</v>
      </c>
      <c r="D70" s="9">
        <v>63776134</v>
      </c>
      <c r="E70" s="23">
        <f t="shared" si="7"/>
        <v>4.241452483643493E-2</v>
      </c>
      <c r="F70" s="20">
        <f t="shared" si="3"/>
        <v>5.2848272798458021E-4</v>
      </c>
      <c r="G70" s="18">
        <f t="shared" si="4"/>
        <v>0.55029175961026422</v>
      </c>
      <c r="H70" s="6">
        <f t="shared" si="8"/>
        <v>0.53053902504280104</v>
      </c>
      <c r="I70" s="35"/>
      <c r="J70" s="41"/>
      <c r="K70" s="37"/>
      <c r="L70" s="42">
        <f t="shared" si="5"/>
        <v>4.241452483643493E-2</v>
      </c>
      <c r="M70" s="27"/>
      <c r="N70" s="50"/>
      <c r="O70" s="37"/>
      <c r="P70" s="52">
        <f t="shared" si="9"/>
        <v>0.53053902504280104</v>
      </c>
      <c r="T70" s="8">
        <f t="shared" si="10"/>
        <v>390387962513.49933</v>
      </c>
      <c r="U70" s="29">
        <f t="shared" si="11"/>
        <v>1.2384417728407819E-4</v>
      </c>
      <c r="V70" s="25">
        <f t="shared" si="6"/>
        <v>48347276.039091885</v>
      </c>
      <c r="W70" s="25">
        <f t="shared" si="12"/>
        <v>91483171500.1716</v>
      </c>
    </row>
    <row r="71" spans="1:23" s="5" customFormat="1" ht="12.6">
      <c r="A71" s="4">
        <v>1986</v>
      </c>
      <c r="B71" s="9">
        <v>51079324</v>
      </c>
      <c r="C71" s="8">
        <v>75018000000</v>
      </c>
      <c r="D71" s="9">
        <v>68248101</v>
      </c>
      <c r="E71" s="23">
        <f t="shared" si="7"/>
        <v>7.0119756710245174E-2</v>
      </c>
      <c r="F71" s="20">
        <f t="shared" si="3"/>
        <v>6.8089423871604143E-4</v>
      </c>
      <c r="G71" s="18">
        <f t="shared" si="4"/>
        <v>0.74843582827308264</v>
      </c>
      <c r="H71" s="6">
        <f t="shared" si="8"/>
        <v>0.36007093546730728</v>
      </c>
      <c r="I71" s="35"/>
      <c r="J71" s="41"/>
      <c r="K71" s="37"/>
      <c r="L71" s="42">
        <f t="shared" si="5"/>
        <v>7.0119756710245174E-2</v>
      </c>
      <c r="M71" s="27"/>
      <c r="N71" s="50"/>
      <c r="O71" s="37"/>
      <c r="P71" s="52">
        <f t="shared" si="9"/>
        <v>0.36007093546730728</v>
      </c>
      <c r="T71" s="8">
        <f t="shared" si="10"/>
        <v>417761871467.5542</v>
      </c>
      <c r="U71" s="29">
        <f t="shared" si="11"/>
        <v>1.6843686605093528E-4</v>
      </c>
      <c r="V71" s="25">
        <f t="shared" si="6"/>
        <v>70366500.38556847</v>
      </c>
      <c r="W71" s="25">
        <f t="shared" si="12"/>
        <v>103344244060.95461</v>
      </c>
    </row>
    <row r="72" spans="1:23" s="5" customFormat="1" ht="12.6">
      <c r="A72" s="4">
        <v>1987</v>
      </c>
      <c r="B72" s="9">
        <v>74721925</v>
      </c>
      <c r="C72" s="8">
        <v>85638000000</v>
      </c>
      <c r="D72" s="9">
        <v>74721925</v>
      </c>
      <c r="E72" s="23">
        <f t="shared" si="7"/>
        <v>9.4857203426070402E-2</v>
      </c>
      <c r="F72" s="20">
        <f t="shared" si="3"/>
        <v>8.7253234545412079E-4</v>
      </c>
      <c r="G72" s="18">
        <f t="shared" si="4"/>
        <v>1</v>
      </c>
      <c r="H72" s="6">
        <f t="shared" si="8"/>
        <v>0.33611989461724279</v>
      </c>
      <c r="I72" s="35"/>
      <c r="J72" s="41"/>
      <c r="K72" s="37"/>
      <c r="L72" s="42">
        <f t="shared" si="5"/>
        <v>9.4857203426070402E-2</v>
      </c>
      <c r="M72" s="27"/>
      <c r="N72" s="50"/>
      <c r="O72" s="37"/>
      <c r="P72" s="52">
        <f t="shared" si="9"/>
        <v>0.33611989461724279</v>
      </c>
      <c r="T72" s="8">
        <f t="shared" ref="T72:T106" si="13">+T73/(1+L73)</f>
        <v>457389594293.00787</v>
      </c>
      <c r="U72" s="29">
        <f t="shared" ref="U72:U106" si="14">+U73/(1+P73)</f>
        <v>2.2505184771763427E-4</v>
      </c>
      <c r="V72" s="25">
        <f t="shared" si="6"/>
        <v>102936373.32246053</v>
      </c>
      <c r="W72" s="25">
        <f t="shared" ref="W72:W103" si="15">+V72/F72</f>
        <v>117974277811.88554</v>
      </c>
    </row>
    <row r="73" spans="1:23" s="5" customFormat="1" ht="12.6">
      <c r="A73" s="4">
        <v>1988</v>
      </c>
      <c r="B73" s="9">
        <v>129224505</v>
      </c>
      <c r="C73" s="8">
        <v>90495000000</v>
      </c>
      <c r="D73" s="9">
        <v>76306292</v>
      </c>
      <c r="E73" s="23">
        <f t="shared" si="7"/>
        <v>2.120350887641087E-2</v>
      </c>
      <c r="F73" s="20">
        <f t="shared" ref="F73:F107" si="16">+B73/C73</f>
        <v>1.4279739764627879E-3</v>
      </c>
      <c r="G73" s="18">
        <f t="shared" ref="G73:G107" si="17">+B73/D73</f>
        <v>1.6934973724054105</v>
      </c>
      <c r="H73" s="6">
        <f t="shared" si="8"/>
        <v>0.69349737240541054</v>
      </c>
      <c r="I73" s="35"/>
      <c r="J73" s="41"/>
      <c r="K73" s="37"/>
      <c r="L73" s="42">
        <f t="shared" ref="L73:L107" si="18">+E73</f>
        <v>2.120350887641087E-2</v>
      </c>
      <c r="M73" s="27"/>
      <c r="N73" s="50"/>
      <c r="O73" s="37"/>
      <c r="P73" s="52">
        <f t="shared" si="9"/>
        <v>0.69349737240541054</v>
      </c>
      <c r="T73" s="8">
        <f t="shared" si="13"/>
        <v>467087858615.57764</v>
      </c>
      <c r="U73" s="29">
        <f t="shared" si="14"/>
        <v>3.8112471276479623E-4</v>
      </c>
      <c r="V73" s="25">
        <f t="shared" ref="V73:V107" si="19">+T73*U73</f>
        <v>178018725.95078579</v>
      </c>
      <c r="W73" s="25">
        <f t="shared" si="15"/>
        <v>124665245225.09381</v>
      </c>
    </row>
    <row r="74" spans="1:23" s="5" customFormat="1" ht="12.6">
      <c r="A74" s="4">
        <v>1989</v>
      </c>
      <c r="B74" s="8">
        <v>227324008</v>
      </c>
      <c r="C74" s="8">
        <v>106123000000</v>
      </c>
      <c r="D74" s="8">
        <v>76498311</v>
      </c>
      <c r="E74" s="23">
        <f t="shared" ref="E74:E107" si="20">+D74/D73-1</f>
        <v>2.5164242026070038E-3</v>
      </c>
      <c r="F74" s="20">
        <f t="shared" si="16"/>
        <v>2.1420804915051402E-3</v>
      </c>
      <c r="G74" s="18">
        <f t="shared" si="17"/>
        <v>2.971621268866969</v>
      </c>
      <c r="H74" s="6">
        <f t="shared" ref="H74:H107" si="21">+G74/G73-1</f>
        <v>0.75472446387450609</v>
      </c>
      <c r="I74" s="35"/>
      <c r="J74" s="41"/>
      <c r="K74" s="37"/>
      <c r="L74" s="42">
        <f t="shared" si="18"/>
        <v>2.5164242026070038E-3</v>
      </c>
      <c r="M74" s="27"/>
      <c r="N74" s="50"/>
      <c r="O74" s="37"/>
      <c r="P74" s="52">
        <f t="shared" ref="P74:P107" si="22">+H74</f>
        <v>0.75472446387450609</v>
      </c>
      <c r="T74" s="8">
        <f t="shared" si="13"/>
        <v>468263249807.74176</v>
      </c>
      <c r="U74" s="29">
        <f t="shared" si="14"/>
        <v>6.6876885727553217E-4</v>
      </c>
      <c r="V74" s="25">
        <f t="shared" si="19"/>
        <v>313159878.47805053</v>
      </c>
      <c r="W74" s="25">
        <f t="shared" si="15"/>
        <v>146194262876.65207</v>
      </c>
    </row>
    <row r="75" spans="1:23" s="5" customFormat="1" ht="12.6">
      <c r="A75" s="4">
        <v>1990</v>
      </c>
      <c r="B75" s="8">
        <v>393060171</v>
      </c>
      <c r="C75" s="8">
        <v>149195000000</v>
      </c>
      <c r="D75" s="8">
        <v>83578464</v>
      </c>
      <c r="E75" s="23">
        <f t="shared" si="20"/>
        <v>9.255306303429367E-2</v>
      </c>
      <c r="F75" s="20">
        <f t="shared" si="16"/>
        <v>2.6345398371259089E-3</v>
      </c>
      <c r="G75" s="18">
        <f t="shared" si="17"/>
        <v>4.7028881866027117</v>
      </c>
      <c r="H75" s="6">
        <f t="shared" si="21"/>
        <v>0.5826001233312772</v>
      </c>
      <c r="I75" s="35"/>
      <c r="J75" s="41"/>
      <c r="K75" s="37"/>
      <c r="L75" s="42">
        <f t="shared" si="18"/>
        <v>9.255306303429367E-2</v>
      </c>
      <c r="M75" s="27"/>
      <c r="N75" s="50"/>
      <c r="O75" s="37"/>
      <c r="P75" s="52">
        <f t="shared" si="22"/>
        <v>0.5826001233312772</v>
      </c>
      <c r="T75" s="8">
        <f t="shared" si="13"/>
        <v>511602447883.84088</v>
      </c>
      <c r="U75" s="29">
        <f t="shared" si="14"/>
        <v>1.0583936760043746E-3</v>
      </c>
      <c r="V75" s="25">
        <f t="shared" si="19"/>
        <v>541476795.46861482</v>
      </c>
      <c r="W75" s="25">
        <f t="shared" si="15"/>
        <v>205529932718.46918</v>
      </c>
    </row>
    <row r="76" spans="1:23" s="5" customFormat="1" ht="12.6">
      <c r="A76" s="4">
        <v>1991</v>
      </c>
      <c r="B76" s="8">
        <v>630116960</v>
      </c>
      <c r="C76" s="8">
        <v>149156000000</v>
      </c>
      <c r="D76" s="8">
        <v>84352830</v>
      </c>
      <c r="E76" s="23">
        <f t="shared" si="20"/>
        <v>9.2651379666417455E-3</v>
      </c>
      <c r="F76" s="20">
        <f t="shared" si="16"/>
        <v>4.2245498672530777E-3</v>
      </c>
      <c r="G76" s="18">
        <f t="shared" si="17"/>
        <v>7.4700156473706931</v>
      </c>
      <c r="H76" s="6">
        <f t="shared" si="21"/>
        <v>0.58838895397317703</v>
      </c>
      <c r="I76" s="35"/>
      <c r="J76" s="41"/>
      <c r="K76" s="37"/>
      <c r="L76" s="42">
        <f t="shared" si="18"/>
        <v>9.2651379666417455E-3</v>
      </c>
      <c r="M76" s="27"/>
      <c r="N76" s="50"/>
      <c r="O76" s="37"/>
      <c r="P76" s="52">
        <f t="shared" si="22"/>
        <v>0.58838895397317703</v>
      </c>
      <c r="T76" s="8">
        <f t="shared" si="13"/>
        <v>516342515147.55634</v>
      </c>
      <c r="U76" s="29">
        <f t="shared" si="14"/>
        <v>1.6811408239204141E-3</v>
      </c>
      <c r="V76" s="25">
        <f t="shared" si="19"/>
        <v>868044481.34030175</v>
      </c>
      <c r="W76" s="25">
        <f t="shared" si="15"/>
        <v>205476206605.82446</v>
      </c>
    </row>
    <row r="77" spans="1:23" s="5" customFormat="1" ht="12.6">
      <c r="A77" s="4">
        <v>1992</v>
      </c>
      <c r="B77" s="8">
        <v>1093368045</v>
      </c>
      <c r="C77" s="8">
        <v>156656000000</v>
      </c>
      <c r="D77" s="8">
        <v>89400745</v>
      </c>
      <c r="E77" s="23">
        <f t="shared" si="20"/>
        <v>5.9842864785923711E-2</v>
      </c>
      <c r="F77" s="20">
        <f t="shared" si="16"/>
        <v>6.9794201626493715E-3</v>
      </c>
      <c r="G77" s="18">
        <f t="shared" si="17"/>
        <v>12.229965701068823</v>
      </c>
      <c r="H77" s="6">
        <f t="shared" si="21"/>
        <v>0.63720750777457114</v>
      </c>
      <c r="I77" s="35"/>
      <c r="J77" s="41"/>
      <c r="K77" s="37"/>
      <c r="L77" s="42">
        <f t="shared" si="18"/>
        <v>5.9842864785923711E-2</v>
      </c>
      <c r="M77" s="27"/>
      <c r="N77" s="50"/>
      <c r="O77" s="37"/>
      <c r="P77" s="52">
        <f t="shared" si="22"/>
        <v>0.63720750777457114</v>
      </c>
      <c r="T77" s="8">
        <f t="shared" si="13"/>
        <v>547241930464.75531</v>
      </c>
      <c r="U77" s="29">
        <f t="shared" si="14"/>
        <v>2.7523763785488303E-3</v>
      </c>
      <c r="V77" s="25">
        <f t="shared" si="19"/>
        <v>1506215762.7626541</v>
      </c>
      <c r="W77" s="25">
        <f t="shared" si="15"/>
        <v>215808151345.18253</v>
      </c>
    </row>
    <row r="78" spans="1:23" s="5" customFormat="1" ht="12.6">
      <c r="A78" s="4">
        <v>1993</v>
      </c>
      <c r="B78" s="8">
        <v>1981867096</v>
      </c>
      <c r="C78" s="8">
        <v>177332000000</v>
      </c>
      <c r="D78" s="8">
        <v>96590370</v>
      </c>
      <c r="E78" s="23">
        <f t="shared" si="20"/>
        <v>8.0420191129279672E-2</v>
      </c>
      <c r="F78" s="20">
        <f t="shared" si="16"/>
        <v>1.1176026300949632E-2</v>
      </c>
      <c r="G78" s="18">
        <f t="shared" si="17"/>
        <v>20.518267980545058</v>
      </c>
      <c r="H78" s="6">
        <f t="shared" si="21"/>
        <v>0.67770445821870862</v>
      </c>
      <c r="I78" s="35"/>
      <c r="J78" s="41"/>
      <c r="K78" s="37"/>
      <c r="L78" s="42">
        <f t="shared" si="18"/>
        <v>8.0420191129279672E-2</v>
      </c>
      <c r="M78" s="27"/>
      <c r="N78" s="50"/>
      <c r="O78" s="37"/>
      <c r="P78" s="52">
        <f t="shared" si="22"/>
        <v>0.67770445821870862</v>
      </c>
      <c r="T78" s="8">
        <f t="shared" si="13"/>
        <v>591251231106.68689</v>
      </c>
      <c r="U78" s="29">
        <f t="shared" si="14"/>
        <v>4.6176741209872363E-3</v>
      </c>
      <c r="V78" s="25">
        <f t="shared" si="19"/>
        <v>2730205508.8831916</v>
      </c>
      <c r="W78" s="25">
        <f t="shared" si="15"/>
        <v>244291256602.64462</v>
      </c>
    </row>
    <row r="79" spans="1:23" s="5" customFormat="1" ht="12.6">
      <c r="A79" s="4">
        <v>1994</v>
      </c>
      <c r="B79" s="8">
        <v>3868429189</v>
      </c>
      <c r="C79" s="8">
        <v>131639000000</v>
      </c>
      <c r="D79" s="8">
        <v>91320722</v>
      </c>
      <c r="E79" s="23">
        <f t="shared" si="20"/>
        <v>-5.4556660255054457E-2</v>
      </c>
      <c r="F79" s="20">
        <f t="shared" si="16"/>
        <v>2.9386649769445224E-2</v>
      </c>
      <c r="G79" s="18">
        <f t="shared" si="17"/>
        <v>42.360913320418121</v>
      </c>
      <c r="H79" s="6">
        <f t="shared" si="21"/>
        <v>1.0645462551022216</v>
      </c>
      <c r="I79" s="35"/>
      <c r="J79" s="41"/>
      <c r="K79" s="37"/>
      <c r="L79" s="42">
        <f t="shared" si="18"/>
        <v>-5.4556660255054457E-2</v>
      </c>
      <c r="M79" s="27"/>
      <c r="N79" s="50"/>
      <c r="O79" s="37"/>
      <c r="P79" s="52">
        <f t="shared" si="22"/>
        <v>1.0645462551022216</v>
      </c>
      <c r="T79" s="8">
        <f t="shared" si="13"/>
        <v>558994538565.81665</v>
      </c>
      <c r="U79" s="29">
        <f t="shared" si="14"/>
        <v>9.5334018137666413E-3</v>
      </c>
      <c r="V79" s="25">
        <f t="shared" si="19"/>
        <v>5329119547.8490028</v>
      </c>
      <c r="W79" s="25">
        <f t="shared" si="15"/>
        <v>181344916472.57986</v>
      </c>
    </row>
    <row r="80" spans="1:23" s="5" customFormat="1" ht="12.6">
      <c r="A80" s="4">
        <v>1995</v>
      </c>
      <c r="B80" s="8">
        <v>7762456071</v>
      </c>
      <c r="C80" s="8">
        <v>168080000000</v>
      </c>
      <c r="D80" s="8">
        <v>97887800</v>
      </c>
      <c r="E80" s="23">
        <f t="shared" si="20"/>
        <v>7.1912243532196385E-2</v>
      </c>
      <c r="F80" s="20">
        <f t="shared" si="16"/>
        <v>4.61831037065683E-2</v>
      </c>
      <c r="G80" s="18">
        <f t="shared" si="17"/>
        <v>79.299525283028117</v>
      </c>
      <c r="H80" s="6">
        <f t="shared" si="21"/>
        <v>0.87199753421759785</v>
      </c>
      <c r="I80" s="35"/>
      <c r="J80" s="41"/>
      <c r="K80" s="37"/>
      <c r="L80" s="42">
        <f t="shared" si="18"/>
        <v>7.1912243532196385E-2</v>
      </c>
      <c r="M80" s="27"/>
      <c r="N80" s="50"/>
      <c r="O80" s="37"/>
      <c r="P80" s="52">
        <f t="shared" si="22"/>
        <v>0.87199753421759785</v>
      </c>
      <c r="T80" s="8">
        <f t="shared" si="13"/>
        <v>599193089956.32935</v>
      </c>
      <c r="U80" s="29">
        <f t="shared" si="14"/>
        <v>1.7846504688076727E-2</v>
      </c>
      <c r="V80" s="25">
        <f t="shared" si="19"/>
        <v>10693502288.968811</v>
      </c>
      <c r="W80" s="25">
        <f t="shared" si="15"/>
        <v>231545769572.17255</v>
      </c>
    </row>
    <row r="81" spans="1:23" s="5" customFormat="1" ht="12.6">
      <c r="A81" s="4">
        <v>1996</v>
      </c>
      <c r="B81" s="8">
        <v>14772110189</v>
      </c>
      <c r="C81" s="8">
        <v>181077000000</v>
      </c>
      <c r="D81" s="8">
        <v>104745151</v>
      </c>
      <c r="E81" s="23">
        <f t="shared" si="20"/>
        <v>7.0053173122697654E-2</v>
      </c>
      <c r="F81" s="20">
        <f t="shared" si="16"/>
        <v>8.1579163499505739E-2</v>
      </c>
      <c r="G81" s="18">
        <f t="shared" si="17"/>
        <v>141.02906003734722</v>
      </c>
      <c r="H81" s="6">
        <f t="shared" si="21"/>
        <v>0.7784351108534393</v>
      </c>
      <c r="I81" s="35"/>
      <c r="J81" s="41"/>
      <c r="K81" s="37"/>
      <c r="L81" s="42">
        <f t="shared" si="18"/>
        <v>7.0053173122697654E-2</v>
      </c>
      <c r="M81" s="27"/>
      <c r="N81" s="50"/>
      <c r="O81" s="37"/>
      <c r="P81" s="52">
        <f t="shared" si="22"/>
        <v>0.7784351108534393</v>
      </c>
      <c r="T81" s="8">
        <f t="shared" si="13"/>
        <v>641168467220.96423</v>
      </c>
      <c r="U81" s="29">
        <f t="shared" si="14"/>
        <v>3.1738850543286158E-2</v>
      </c>
      <c r="V81" s="25">
        <f t="shared" si="19"/>
        <v>20349950154.194054</v>
      </c>
      <c r="W81" s="25">
        <f t="shared" si="15"/>
        <v>249450341009.16403</v>
      </c>
    </row>
    <row r="82" spans="1:23" s="5" customFormat="1" ht="13.2" thickBot="1">
      <c r="A82" s="4">
        <v>1997</v>
      </c>
      <c r="B82" s="8">
        <v>28835883135</v>
      </c>
      <c r="C82" s="8">
        <v>188735000000</v>
      </c>
      <c r="D82" s="8">
        <v>112631203</v>
      </c>
      <c r="E82" s="23">
        <f t="shared" si="20"/>
        <v>7.5287991135742471E-2</v>
      </c>
      <c r="F82" s="20">
        <f t="shared" si="16"/>
        <v>0.15278503263835536</v>
      </c>
      <c r="G82" s="18">
        <f t="shared" si="17"/>
        <v>256.02037771895237</v>
      </c>
      <c r="H82" s="6">
        <f t="shared" si="21"/>
        <v>0.81537321209652269</v>
      </c>
      <c r="I82" s="35"/>
      <c r="J82" s="41"/>
      <c r="K82" s="37"/>
      <c r="L82" s="42">
        <f t="shared" si="18"/>
        <v>7.5287991135742471E-2</v>
      </c>
      <c r="M82" s="27"/>
      <c r="N82" s="50"/>
      <c r="O82" s="37"/>
      <c r="P82" s="52">
        <f t="shared" si="22"/>
        <v>0.81537321209652269</v>
      </c>
      <c r="T82" s="8">
        <f t="shared" si="13"/>
        <v>689440753097.61377</v>
      </c>
      <c r="U82" s="29">
        <f t="shared" si="14"/>
        <v>5.7617859059016854E-2</v>
      </c>
      <c r="V82" s="25">
        <f t="shared" si="19"/>
        <v>39724100141.520744</v>
      </c>
      <c r="W82" s="25">
        <f t="shared" si="15"/>
        <v>259999945384.36453</v>
      </c>
    </row>
    <row r="83" spans="1:23" s="5" customFormat="1" ht="13.2" thickBot="1">
      <c r="A83" s="13">
        <v>1998</v>
      </c>
      <c r="B83" s="14">
        <v>71944699611.844315</v>
      </c>
      <c r="C83" s="14">
        <v>277668319208.86591</v>
      </c>
      <c r="D83" s="14">
        <v>710757338122.73926</v>
      </c>
      <c r="E83" s="24">
        <f t="shared" si="20"/>
        <v>6309.4834112687158</v>
      </c>
      <c r="F83" s="20">
        <f t="shared" si="16"/>
        <v>0.25910301836676775</v>
      </c>
      <c r="G83" s="19">
        <f t="shared" si="17"/>
        <v>0.10122259138662643</v>
      </c>
      <c r="H83" s="15">
        <f t="shared" si="21"/>
        <v>-0.9996046307239741</v>
      </c>
      <c r="I83" s="35"/>
      <c r="J83" s="60">
        <v>3.0918661145792802E-2</v>
      </c>
      <c r="K83" s="36" t="s">
        <v>8</v>
      </c>
      <c r="L83" s="43">
        <f>+J83</f>
        <v>3.0918661145792802E-2</v>
      </c>
      <c r="M83" s="27"/>
      <c r="N83" s="59">
        <v>0.75679195721149761</v>
      </c>
      <c r="O83" s="53" t="s">
        <v>12</v>
      </c>
      <c r="P83" s="54">
        <f>+N83</f>
        <v>0.75679195721149761</v>
      </c>
      <c r="T83" s="8">
        <f t="shared" si="13"/>
        <v>710757338122.73914</v>
      </c>
      <c r="U83" s="29">
        <f t="shared" si="14"/>
        <v>0.10122259138662644</v>
      </c>
      <c r="V83" s="25">
        <f t="shared" si="19"/>
        <v>71944699611.844315</v>
      </c>
      <c r="W83" s="25">
        <f t="shared" si="15"/>
        <v>277668319208.86591</v>
      </c>
    </row>
    <row r="84" spans="1:23" s="5" customFormat="1" ht="12.6">
      <c r="A84" s="4">
        <v>1999</v>
      </c>
      <c r="B84" s="8">
        <v>107374257949.56363</v>
      </c>
      <c r="C84" s="8">
        <v>254119116159.74597</v>
      </c>
      <c r="D84" s="8">
        <v>687564129167.29736</v>
      </c>
      <c r="E84" s="23">
        <f t="shared" si="20"/>
        <v>-3.2631684136670391E-2</v>
      </c>
      <c r="F84" s="20">
        <f t="shared" si="16"/>
        <v>0.42253514639986917</v>
      </c>
      <c r="G84" s="18">
        <f t="shared" si="17"/>
        <v>0.15616617184436835</v>
      </c>
      <c r="H84" s="6">
        <f t="shared" si="21"/>
        <v>0.54279958362141967</v>
      </c>
      <c r="I84" s="35"/>
      <c r="J84" s="41"/>
      <c r="K84" s="37"/>
      <c r="L84" s="42">
        <f t="shared" si="18"/>
        <v>-3.2631684136670391E-2</v>
      </c>
      <c r="M84" s="27"/>
      <c r="N84" s="50"/>
      <c r="O84" s="37"/>
      <c r="P84" s="52">
        <f t="shared" si="22"/>
        <v>0.54279958362141967</v>
      </c>
      <c r="T84" s="8">
        <f t="shared" si="13"/>
        <v>687564129167.29724</v>
      </c>
      <c r="U84" s="29">
        <f t="shared" si="14"/>
        <v>0.15616617184436837</v>
      </c>
      <c r="V84" s="25">
        <f t="shared" si="19"/>
        <v>107374257949.56363</v>
      </c>
      <c r="W84" s="25">
        <f t="shared" si="15"/>
        <v>254119116159.746</v>
      </c>
    </row>
    <row r="85" spans="1:23" s="5" customFormat="1" ht="12.6">
      <c r="A85" s="4">
        <v>2000</v>
      </c>
      <c r="B85" s="8">
        <v>171494210046.34796</v>
      </c>
      <c r="C85" s="8">
        <v>273085452679.50833</v>
      </c>
      <c r="D85" s="8">
        <v>735234598392.07886</v>
      </c>
      <c r="E85" s="23">
        <f t="shared" si="20"/>
        <v>6.9332397084930442E-2</v>
      </c>
      <c r="F85" s="20">
        <f t="shared" si="16"/>
        <v>0.62798735107875803</v>
      </c>
      <c r="G85" s="18">
        <f t="shared" si="17"/>
        <v>0.23325100644256566</v>
      </c>
      <c r="H85" s="6">
        <f t="shared" si="21"/>
        <v>0.49360776208959201</v>
      </c>
      <c r="I85" s="35"/>
      <c r="J85" s="41"/>
      <c r="K85" s="37"/>
      <c r="L85" s="42">
        <f t="shared" si="18"/>
        <v>6.9332397084930442E-2</v>
      </c>
      <c r="M85" s="27"/>
      <c r="N85" s="50"/>
      <c r="O85" s="37"/>
      <c r="P85" s="52">
        <f t="shared" si="22"/>
        <v>0.49360776208959201</v>
      </c>
      <c r="T85" s="8">
        <f t="shared" si="13"/>
        <v>735234598392.07874</v>
      </c>
      <c r="U85" s="29">
        <f t="shared" si="14"/>
        <v>0.23325100644256569</v>
      </c>
      <c r="V85" s="25">
        <f t="shared" si="19"/>
        <v>171494210046.34796</v>
      </c>
      <c r="W85" s="25">
        <f t="shared" si="15"/>
        <v>273085452679.50833</v>
      </c>
    </row>
    <row r="86" spans="1:23" s="5" customFormat="1" ht="12.6">
      <c r="A86" s="4">
        <v>2001</v>
      </c>
      <c r="B86" s="8">
        <v>247266207478.70868</v>
      </c>
      <c r="C86" s="8">
        <v>202503482926.84915</v>
      </c>
      <c r="D86" s="8">
        <v>692958560775.17529</v>
      </c>
      <c r="E86" s="23">
        <f t="shared" si="20"/>
        <v>-5.7500065570035952E-2</v>
      </c>
      <c r="F86" s="20">
        <f t="shared" si="16"/>
        <v>1.2210466896909091</v>
      </c>
      <c r="G86" s="18">
        <f t="shared" si="17"/>
        <v>0.35682683132178256</v>
      </c>
      <c r="H86" s="6">
        <f t="shared" si="21"/>
        <v>0.52979760629519723</v>
      </c>
      <c r="I86" s="35"/>
      <c r="J86" s="41"/>
      <c r="K86" s="37"/>
      <c r="L86" s="42">
        <f t="shared" si="18"/>
        <v>-5.7500065570035952E-2</v>
      </c>
      <c r="M86" s="27"/>
      <c r="N86" s="50"/>
      <c r="O86" s="37"/>
      <c r="P86" s="52">
        <f t="shared" si="22"/>
        <v>0.52979760629519723</v>
      </c>
      <c r="T86" s="8">
        <f t="shared" si="13"/>
        <v>692958560775.17517</v>
      </c>
      <c r="U86" s="29">
        <f t="shared" si="14"/>
        <v>0.35682683132178261</v>
      </c>
      <c r="V86" s="25">
        <f t="shared" si="19"/>
        <v>247266207478.70868</v>
      </c>
      <c r="W86" s="25">
        <f t="shared" si="15"/>
        <v>202503482926.84915</v>
      </c>
    </row>
    <row r="87" spans="1:23" ht="13.8">
      <c r="A87" s="4">
        <v>2002</v>
      </c>
      <c r="B87" s="8">
        <v>362109647626.03687</v>
      </c>
      <c r="C87" s="8">
        <v>238145149624.75653</v>
      </c>
      <c r="D87" s="8">
        <v>737638602712.5083</v>
      </c>
      <c r="E87" s="23">
        <f t="shared" si="20"/>
        <v>6.4477220524344014E-2</v>
      </c>
      <c r="F87" s="20">
        <f t="shared" si="16"/>
        <v>1.520541771254255</v>
      </c>
      <c r="G87" s="18">
        <f t="shared" si="17"/>
        <v>0.49090387392207518</v>
      </c>
      <c r="H87" s="6">
        <f t="shared" si="21"/>
        <v>0.3757482084618895</v>
      </c>
      <c r="I87" s="35"/>
      <c r="J87" s="41"/>
      <c r="K87" s="37"/>
      <c r="L87" s="42">
        <f t="shared" si="18"/>
        <v>6.4477220524344014E-2</v>
      </c>
      <c r="M87" s="27"/>
      <c r="N87" s="50"/>
      <c r="O87" s="37"/>
      <c r="P87" s="52">
        <f t="shared" si="22"/>
        <v>0.3757482084618895</v>
      </c>
      <c r="Q87" s="5"/>
      <c r="R87" s="5"/>
      <c r="S87" s="5"/>
      <c r="T87" s="8">
        <f t="shared" si="13"/>
        <v>737638602712.50818</v>
      </c>
      <c r="U87" s="29">
        <f t="shared" si="14"/>
        <v>0.49090387392207524</v>
      </c>
      <c r="V87" s="25">
        <f t="shared" si="19"/>
        <v>362109647626.03687</v>
      </c>
      <c r="W87" s="25">
        <f t="shared" si="15"/>
        <v>238145149624.75653</v>
      </c>
    </row>
    <row r="88" spans="1:23" ht="13.8">
      <c r="A88" s="4">
        <v>2003</v>
      </c>
      <c r="B88" s="8">
        <v>472171775307.30963</v>
      </c>
      <c r="C88" s="8">
        <v>316560972258.27411</v>
      </c>
      <c r="D88" s="8">
        <v>780150235433.11572</v>
      </c>
      <c r="E88" s="23">
        <f t="shared" si="20"/>
        <v>5.7632060692431208E-2</v>
      </c>
      <c r="F88" s="20">
        <f t="shared" si="16"/>
        <v>1.4915666070234224</v>
      </c>
      <c r="G88" s="18">
        <f t="shared" si="17"/>
        <v>0.60523185645797339</v>
      </c>
      <c r="H88" s="6">
        <f t="shared" si="21"/>
        <v>0.232892809792832</v>
      </c>
      <c r="I88" s="35"/>
      <c r="J88" s="41"/>
      <c r="K88" s="37"/>
      <c r="L88" s="42">
        <f t="shared" si="18"/>
        <v>5.7632060692431208E-2</v>
      </c>
      <c r="M88" s="27"/>
      <c r="N88" s="50"/>
      <c r="O88" s="37"/>
      <c r="P88" s="52">
        <f t="shared" si="22"/>
        <v>0.232892809792832</v>
      </c>
      <c r="Q88" s="5"/>
      <c r="R88" s="5"/>
      <c r="S88" s="5"/>
      <c r="T88" s="8">
        <f t="shared" si="13"/>
        <v>780150235433.1156</v>
      </c>
      <c r="U88" s="29">
        <f t="shared" si="14"/>
        <v>0.6052318564579735</v>
      </c>
      <c r="V88" s="25">
        <f t="shared" si="19"/>
        <v>472171775307.30963</v>
      </c>
      <c r="W88" s="25">
        <f t="shared" si="15"/>
        <v>316560972258.27411</v>
      </c>
    </row>
    <row r="89" spans="1:23" ht="13.8">
      <c r="A89" s="4">
        <v>2004</v>
      </c>
      <c r="B89" s="8">
        <v>582852798816.81311</v>
      </c>
      <c r="C89" s="8">
        <v>407020780074.79633</v>
      </c>
      <c r="D89" s="8">
        <v>856573256181.96094</v>
      </c>
      <c r="E89" s="23">
        <f t="shared" si="20"/>
        <v>9.7959363822299528E-2</v>
      </c>
      <c r="F89" s="20">
        <f t="shared" si="16"/>
        <v>1.431997645696873</v>
      </c>
      <c r="G89" s="18">
        <f t="shared" si="17"/>
        <v>0.68044711250358991</v>
      </c>
      <c r="H89" s="6">
        <f t="shared" si="21"/>
        <v>0.12427511084066567</v>
      </c>
      <c r="I89" s="35"/>
      <c r="J89" s="41"/>
      <c r="K89" s="37"/>
      <c r="L89" s="42">
        <f t="shared" si="18"/>
        <v>9.7959363822299528E-2</v>
      </c>
      <c r="M89" s="27"/>
      <c r="N89" s="50"/>
      <c r="O89" s="37"/>
      <c r="P89" s="52">
        <f t="shared" si="22"/>
        <v>0.12427511084066567</v>
      </c>
      <c r="Q89" s="5"/>
      <c r="R89" s="5"/>
      <c r="S89" s="5"/>
      <c r="T89" s="8">
        <f t="shared" si="13"/>
        <v>856573256181.96082</v>
      </c>
      <c r="U89" s="29">
        <f t="shared" si="14"/>
        <v>0.68044711250359002</v>
      </c>
      <c r="V89" s="25">
        <f t="shared" si="19"/>
        <v>582852798816.81311</v>
      </c>
      <c r="W89" s="25">
        <f t="shared" si="15"/>
        <v>407020780074.79633</v>
      </c>
    </row>
    <row r="90" spans="1:23" ht="13.8">
      <c r="A90" s="4">
        <v>2005</v>
      </c>
      <c r="B90" s="8">
        <v>680275847307.18665</v>
      </c>
      <c r="C90" s="8">
        <v>504753776872.23297</v>
      </c>
      <c r="D90" s="8">
        <v>933598935445.77979</v>
      </c>
      <c r="E90" s="23">
        <f t="shared" si="20"/>
        <v>8.9923049439050384E-2</v>
      </c>
      <c r="F90" s="20">
        <f t="shared" si="16"/>
        <v>1.347738003116286</v>
      </c>
      <c r="G90" s="18">
        <f t="shared" si="17"/>
        <v>0.72865962189895273</v>
      </c>
      <c r="H90" s="6">
        <f t="shared" si="21"/>
        <v>7.0854161197000387E-2</v>
      </c>
      <c r="I90" s="35"/>
      <c r="J90" s="41"/>
      <c r="K90" s="37"/>
      <c r="L90" s="42">
        <f t="shared" si="18"/>
        <v>8.9923049439050384E-2</v>
      </c>
      <c r="M90" s="27"/>
      <c r="N90" s="50"/>
      <c r="O90" s="37"/>
      <c r="P90" s="52">
        <f t="shared" si="22"/>
        <v>7.0854161197000387E-2</v>
      </c>
      <c r="Q90" s="5"/>
      <c r="R90" s="5"/>
      <c r="S90" s="5"/>
      <c r="T90" s="8">
        <f t="shared" si="13"/>
        <v>933598935445.77966</v>
      </c>
      <c r="U90" s="29">
        <f t="shared" si="14"/>
        <v>0.72865962189895284</v>
      </c>
      <c r="V90" s="25">
        <f t="shared" si="19"/>
        <v>680275847307.18665</v>
      </c>
      <c r="W90" s="25">
        <f t="shared" si="15"/>
        <v>504753776872.23297</v>
      </c>
    </row>
    <row r="91" spans="1:23" ht="13.8">
      <c r="A91" s="4">
        <v>2006</v>
      </c>
      <c r="B91" s="8">
        <v>795757108825.02368</v>
      </c>
      <c r="C91" s="8">
        <v>552366854888.39771</v>
      </c>
      <c r="D91" s="8">
        <v>998465278248.64661</v>
      </c>
      <c r="E91" s="23">
        <f t="shared" si="20"/>
        <v>6.9479880856862852E-2</v>
      </c>
      <c r="F91" s="20">
        <f t="shared" si="16"/>
        <v>1.440631532798617</v>
      </c>
      <c r="G91" s="18">
        <f t="shared" si="17"/>
        <v>0.79698025175278775</v>
      </c>
      <c r="H91" s="6">
        <f t="shared" si="21"/>
        <v>9.3762063658454631E-2</v>
      </c>
      <c r="I91" s="35"/>
      <c r="J91" s="41"/>
      <c r="K91" s="37"/>
      <c r="L91" s="42">
        <f t="shared" si="18"/>
        <v>6.9479880856862852E-2</v>
      </c>
      <c r="M91" s="27"/>
      <c r="N91" s="50"/>
      <c r="O91" s="37"/>
      <c r="P91" s="52">
        <f t="shared" si="22"/>
        <v>9.3762063658454631E-2</v>
      </c>
      <c r="Q91" s="5"/>
      <c r="R91" s="5"/>
      <c r="S91" s="5"/>
      <c r="T91" s="8">
        <f t="shared" si="13"/>
        <v>998465278248.64648</v>
      </c>
      <c r="U91" s="29">
        <f t="shared" si="14"/>
        <v>0.79698025175278797</v>
      </c>
      <c r="V91" s="25">
        <f t="shared" si="19"/>
        <v>795757108825.0238</v>
      </c>
      <c r="W91" s="25">
        <f t="shared" si="15"/>
        <v>552366854888.39783</v>
      </c>
    </row>
    <row r="92" spans="1:23" ht="13.8">
      <c r="A92" s="4">
        <v>2007</v>
      </c>
      <c r="B92" s="8">
        <v>887714413790.10107</v>
      </c>
      <c r="C92" s="8">
        <v>683020239447.09253</v>
      </c>
      <c r="D92" s="8">
        <v>1048822953682.4795</v>
      </c>
      <c r="E92" s="23">
        <f t="shared" si="20"/>
        <v>5.0435079246984538E-2</v>
      </c>
      <c r="F92" s="20">
        <f t="shared" si="16"/>
        <v>1.2996897639646949</v>
      </c>
      <c r="G92" s="18">
        <f t="shared" si="17"/>
        <v>0.84639110030275677</v>
      </c>
      <c r="H92" s="6">
        <f t="shared" si="21"/>
        <v>6.1997582049618361E-2</v>
      </c>
      <c r="I92" s="35"/>
      <c r="J92" s="41"/>
      <c r="K92" s="37"/>
      <c r="L92" s="42">
        <f t="shared" si="18"/>
        <v>5.0435079246984538E-2</v>
      </c>
      <c r="M92" s="27"/>
      <c r="N92" s="50"/>
      <c r="O92" s="37"/>
      <c r="P92" s="52">
        <f t="shared" si="22"/>
        <v>6.1997582049618361E-2</v>
      </c>
      <c r="Q92" s="5"/>
      <c r="R92" s="5"/>
      <c r="S92" s="5"/>
      <c r="T92" s="8">
        <f t="shared" si="13"/>
        <v>1048822953682.4795</v>
      </c>
      <c r="U92" s="29">
        <f t="shared" si="14"/>
        <v>0.84639110030275688</v>
      </c>
      <c r="V92" s="25">
        <f t="shared" si="19"/>
        <v>887714413790.1012</v>
      </c>
      <c r="W92" s="25">
        <f t="shared" si="15"/>
        <v>683020239447.09265</v>
      </c>
    </row>
    <row r="93" spans="1:23" ht="13.8">
      <c r="A93" s="4">
        <v>2008</v>
      </c>
      <c r="B93" s="8">
        <v>1002756496347.6454</v>
      </c>
      <c r="C93" s="8">
        <v>782864978209.02747</v>
      </c>
      <c r="D93" s="8">
        <v>1057371118461.0479</v>
      </c>
      <c r="E93" s="23">
        <f t="shared" si="20"/>
        <v>8.1502457097790693E-3</v>
      </c>
      <c r="F93" s="20">
        <f t="shared" si="16"/>
        <v>1.2808805148515741</v>
      </c>
      <c r="G93" s="18">
        <f t="shared" si="17"/>
        <v>0.94834867232529352</v>
      </c>
      <c r="H93" s="6">
        <f t="shared" si="21"/>
        <v>0.12046153602757181</v>
      </c>
      <c r="I93" s="35"/>
      <c r="J93" s="41"/>
      <c r="K93" s="37"/>
      <c r="L93" s="42">
        <f t="shared" si="18"/>
        <v>8.1502457097790693E-3</v>
      </c>
      <c r="M93" s="27"/>
      <c r="N93" s="50"/>
      <c r="O93" s="37"/>
      <c r="P93" s="52">
        <f t="shared" si="22"/>
        <v>0.12046153602757181</v>
      </c>
      <c r="Q93" s="5"/>
      <c r="R93" s="5"/>
      <c r="S93" s="5"/>
      <c r="T93" s="8">
        <f t="shared" si="13"/>
        <v>1057371118461.048</v>
      </c>
      <c r="U93" s="29">
        <f t="shared" si="14"/>
        <v>0.94834867232529352</v>
      </c>
      <c r="V93" s="25">
        <f t="shared" si="19"/>
        <v>1002756496347.6455</v>
      </c>
      <c r="W93" s="25">
        <f t="shared" si="15"/>
        <v>782864978209.02759</v>
      </c>
    </row>
    <row r="94" spans="1:23" ht="13.8">
      <c r="A94" s="4">
        <v>2009</v>
      </c>
      <c r="B94" s="8">
        <v>1006372481605.4637</v>
      </c>
      <c r="C94" s="8">
        <v>651543400226.78906</v>
      </c>
      <c r="D94" s="8">
        <v>1006372481605.4626</v>
      </c>
      <c r="E94" s="23">
        <f t="shared" si="20"/>
        <v>-4.8231539489948627E-2</v>
      </c>
      <c r="F94" s="20">
        <f t="shared" si="16"/>
        <v>1.5445977677851788</v>
      </c>
      <c r="G94" s="18">
        <f t="shared" si="17"/>
        <v>1.0000000000000011</v>
      </c>
      <c r="H94" s="6">
        <f t="shared" si="21"/>
        <v>5.4464490943042732E-2</v>
      </c>
      <c r="I94" s="35"/>
      <c r="J94" s="41"/>
      <c r="K94" s="37"/>
      <c r="L94" s="42">
        <f t="shared" si="18"/>
        <v>-4.8231539489948627E-2</v>
      </c>
      <c r="M94" s="27"/>
      <c r="N94" s="50"/>
      <c r="O94" s="37"/>
      <c r="P94" s="52">
        <f t="shared" si="22"/>
        <v>5.4464490943042732E-2</v>
      </c>
      <c r="Q94" s="5"/>
      <c r="R94" s="5"/>
      <c r="S94" s="5"/>
      <c r="T94" s="8">
        <f t="shared" si="13"/>
        <v>1006372481605.4628</v>
      </c>
      <c r="U94" s="29">
        <f t="shared" si="14"/>
        <v>1.0000000000000011</v>
      </c>
      <c r="V94" s="25">
        <f t="shared" si="19"/>
        <v>1006372481605.4639</v>
      </c>
      <c r="W94" s="25">
        <f t="shared" si="15"/>
        <v>651543400226.78918</v>
      </c>
    </row>
    <row r="95" spans="1:23" ht="13.8">
      <c r="A95" s="4">
        <v>2010</v>
      </c>
      <c r="B95" s="8">
        <v>1167664479155.2361</v>
      </c>
      <c r="C95" s="8">
        <v>777460511367.79199</v>
      </c>
      <c r="D95" s="8">
        <v>1091180540507.6539</v>
      </c>
      <c r="E95" s="23">
        <f t="shared" si="20"/>
        <v>8.4271043229339204E-2</v>
      </c>
      <c r="F95" s="20">
        <f t="shared" si="16"/>
        <v>1.501895545924198</v>
      </c>
      <c r="G95" s="18">
        <f t="shared" si="17"/>
        <v>1.0700928359774444</v>
      </c>
      <c r="H95" s="6">
        <f t="shared" si="21"/>
        <v>7.0092835977443313E-2</v>
      </c>
      <c r="I95" s="35"/>
      <c r="J95" s="41"/>
      <c r="K95" s="37"/>
      <c r="L95" s="42">
        <f t="shared" si="18"/>
        <v>8.4271043229339204E-2</v>
      </c>
      <c r="M95" s="27"/>
      <c r="N95" s="50"/>
      <c r="O95" s="37"/>
      <c r="P95" s="52">
        <f t="shared" si="22"/>
        <v>7.0092835977443313E-2</v>
      </c>
      <c r="Q95" s="5"/>
      <c r="R95" s="5"/>
      <c r="S95" s="5"/>
      <c r="T95" s="8">
        <f t="shared" si="13"/>
        <v>1091180540507.6541</v>
      </c>
      <c r="U95" s="29">
        <f t="shared" si="14"/>
        <v>1.0700928359774444</v>
      </c>
      <c r="V95" s="25">
        <f t="shared" si="19"/>
        <v>1167664479155.2361</v>
      </c>
      <c r="W95" s="25">
        <f t="shared" si="15"/>
        <v>777460511367.79199</v>
      </c>
    </row>
    <row r="96" spans="1:23" ht="13.8">
      <c r="A96" s="4">
        <v>2011</v>
      </c>
      <c r="B96" s="8">
        <v>1404927614908.345</v>
      </c>
      <c r="C96" s="8">
        <v>837924285682.43494</v>
      </c>
      <c r="D96" s="8">
        <v>1213393967701.8147</v>
      </c>
      <c r="E96" s="23">
        <f t="shared" si="20"/>
        <v>0.11200110582736644</v>
      </c>
      <c r="F96" s="20">
        <f t="shared" si="16"/>
        <v>1.6766760898499591</v>
      </c>
      <c r="G96" s="18">
        <f t="shared" si="17"/>
        <v>1.1578495132700368</v>
      </c>
      <c r="H96" s="6">
        <f t="shared" si="21"/>
        <v>8.2008470986943527E-2</v>
      </c>
      <c r="I96" s="35"/>
      <c r="J96" s="41"/>
      <c r="K96" s="37"/>
      <c r="L96" s="42">
        <f t="shared" si="18"/>
        <v>0.11200110582736644</v>
      </c>
      <c r="M96" s="27"/>
      <c r="N96" s="50"/>
      <c r="O96" s="37"/>
      <c r="P96" s="52">
        <f t="shared" si="22"/>
        <v>8.2008470986943527E-2</v>
      </c>
      <c r="Q96" s="5"/>
      <c r="R96" s="5"/>
      <c r="S96" s="5"/>
      <c r="T96" s="8">
        <f t="shared" si="13"/>
        <v>1213393967701.8147</v>
      </c>
      <c r="U96" s="29">
        <f t="shared" si="14"/>
        <v>1.1578495132700368</v>
      </c>
      <c r="V96" s="25">
        <f t="shared" si="19"/>
        <v>1404927614908.345</v>
      </c>
      <c r="W96" s="25">
        <f t="shared" si="15"/>
        <v>837924285682.43494</v>
      </c>
    </row>
    <row r="97" spans="1:23" ht="13.8">
      <c r="A97" s="4">
        <v>2012</v>
      </c>
      <c r="B97" s="8">
        <v>1581479250871.949</v>
      </c>
      <c r="C97" s="8">
        <v>877675614736.97473</v>
      </c>
      <c r="D97" s="8">
        <v>1271497249381.1667</v>
      </c>
      <c r="E97" s="23">
        <f t="shared" si="20"/>
        <v>4.7884927093712504E-2</v>
      </c>
      <c r="F97" s="20">
        <f t="shared" si="16"/>
        <v>1.8018949419551697</v>
      </c>
      <c r="G97" s="18">
        <f t="shared" si="17"/>
        <v>1.243792899781458</v>
      </c>
      <c r="H97" s="6">
        <f t="shared" si="21"/>
        <v>7.4226732858138966E-2</v>
      </c>
      <c r="I97" s="35"/>
      <c r="J97" s="41"/>
      <c r="K97" s="37"/>
      <c r="L97" s="42">
        <f t="shared" si="18"/>
        <v>4.7884927093712504E-2</v>
      </c>
      <c r="M97" s="27"/>
      <c r="N97" s="50"/>
      <c r="O97" s="37"/>
      <c r="P97" s="52">
        <f t="shared" si="22"/>
        <v>7.4226732858138966E-2</v>
      </c>
      <c r="Q97" s="5"/>
      <c r="R97" s="5"/>
      <c r="S97" s="5"/>
      <c r="T97" s="8">
        <f t="shared" si="13"/>
        <v>1271497249381.1667</v>
      </c>
      <c r="U97" s="29">
        <f t="shared" si="14"/>
        <v>1.243792899781458</v>
      </c>
      <c r="V97" s="25">
        <f t="shared" si="19"/>
        <v>1581479250871.949</v>
      </c>
      <c r="W97" s="25">
        <f t="shared" si="15"/>
        <v>877675614736.97473</v>
      </c>
    </row>
    <row r="98" spans="1:23" ht="13.8">
      <c r="A98" s="4">
        <v>2013</v>
      </c>
      <c r="B98" s="8">
        <v>1823427315107.2615</v>
      </c>
      <c r="C98" s="8">
        <v>958125299882.76062</v>
      </c>
      <c r="D98" s="8">
        <v>1379394179144.9219</v>
      </c>
      <c r="E98" s="23">
        <f t="shared" si="20"/>
        <v>8.4858170016701262E-2</v>
      </c>
      <c r="F98" s="20">
        <f t="shared" si="16"/>
        <v>1.9031198897789068</v>
      </c>
      <c r="G98" s="18">
        <f t="shared" si="17"/>
        <v>1.3219044582583297</v>
      </c>
      <c r="H98" s="6">
        <f t="shared" si="21"/>
        <v>6.2801096943547741E-2</v>
      </c>
      <c r="I98" s="35"/>
      <c r="J98" s="41"/>
      <c r="K98" s="37"/>
      <c r="L98" s="42">
        <f t="shared" si="18"/>
        <v>8.4858170016701262E-2</v>
      </c>
      <c r="M98" s="27"/>
      <c r="N98" s="50"/>
      <c r="O98" s="37"/>
      <c r="P98" s="52">
        <f t="shared" si="22"/>
        <v>6.2801096943547741E-2</v>
      </c>
      <c r="Q98" s="5"/>
      <c r="R98" s="5"/>
      <c r="S98" s="5"/>
      <c r="T98" s="8">
        <f t="shared" si="13"/>
        <v>1379394179144.9219</v>
      </c>
      <c r="U98" s="29">
        <f t="shared" si="14"/>
        <v>1.3219044582583297</v>
      </c>
      <c r="V98" s="25">
        <f t="shared" si="19"/>
        <v>1823427315107.2612</v>
      </c>
      <c r="W98" s="25">
        <f t="shared" si="15"/>
        <v>958125299882.7605</v>
      </c>
    </row>
    <row r="99" spans="1:23" ht="13.8">
      <c r="A99" s="4">
        <v>2014</v>
      </c>
      <c r="B99" s="8">
        <v>2054897827652.5298</v>
      </c>
      <c r="C99" s="8">
        <v>939922881038.05835</v>
      </c>
      <c r="D99" s="8">
        <v>1447532322531.1846</v>
      </c>
      <c r="E99" s="23">
        <f t="shared" si="20"/>
        <v>4.939715160209035E-2</v>
      </c>
      <c r="F99" s="20">
        <f t="shared" si="16"/>
        <v>2.1862408811487644</v>
      </c>
      <c r="G99" s="18">
        <f t="shared" si="17"/>
        <v>1.4195868345511578</v>
      </c>
      <c r="H99" s="6">
        <f t="shared" si="21"/>
        <v>7.3895186359783649E-2</v>
      </c>
      <c r="I99" s="35"/>
      <c r="J99" s="41"/>
      <c r="K99" s="37"/>
      <c r="L99" s="42">
        <f t="shared" si="18"/>
        <v>4.939715160209035E-2</v>
      </c>
      <c r="M99" s="27"/>
      <c r="N99" s="50"/>
      <c r="O99" s="37"/>
      <c r="P99" s="52">
        <f t="shared" si="22"/>
        <v>7.3895186359783649E-2</v>
      </c>
      <c r="Q99" s="5"/>
      <c r="R99" s="5"/>
      <c r="S99" s="5"/>
      <c r="T99" s="8">
        <f t="shared" si="13"/>
        <v>1447532322531.1846</v>
      </c>
      <c r="U99" s="29">
        <f t="shared" si="14"/>
        <v>1.4195868345511578</v>
      </c>
      <c r="V99" s="25">
        <f t="shared" si="19"/>
        <v>2054897827652.5298</v>
      </c>
      <c r="W99" s="25">
        <f t="shared" si="15"/>
        <v>939922881038.05835</v>
      </c>
    </row>
    <row r="100" spans="1:23" ht="13.8">
      <c r="A100" s="4">
        <v>2015</v>
      </c>
      <c r="B100" s="8">
        <v>2350941343284.7319</v>
      </c>
      <c r="C100" s="8">
        <v>867071405832.17273</v>
      </c>
      <c r="D100" s="8">
        <v>1535607237071.4585</v>
      </c>
      <c r="E100" s="23">
        <f t="shared" si="20"/>
        <v>6.0844869001794866E-2</v>
      </c>
      <c r="F100" s="20">
        <f t="shared" si="16"/>
        <v>2.7113584042463184</v>
      </c>
      <c r="G100" s="18">
        <f t="shared" si="17"/>
        <v>1.5309522425592297</v>
      </c>
      <c r="H100" s="6">
        <f t="shared" si="21"/>
        <v>7.8449169362213134E-2</v>
      </c>
      <c r="I100" s="35"/>
      <c r="J100" s="41"/>
      <c r="K100" s="37"/>
      <c r="L100" s="42">
        <f t="shared" si="18"/>
        <v>6.0844869001794866E-2</v>
      </c>
      <c r="M100" s="27"/>
      <c r="N100" s="50"/>
      <c r="O100" s="37"/>
      <c r="P100" s="52">
        <f t="shared" si="22"/>
        <v>7.8449169362213134E-2</v>
      </c>
      <c r="Q100" s="5"/>
      <c r="R100" s="5"/>
      <c r="S100" s="5"/>
      <c r="T100" s="8">
        <f t="shared" si="13"/>
        <v>1535607237071.4585</v>
      </c>
      <c r="U100" s="29">
        <f t="shared" si="14"/>
        <v>1.5309522425592295</v>
      </c>
      <c r="V100" s="25">
        <f t="shared" si="19"/>
        <v>2350941343284.7319</v>
      </c>
      <c r="W100" s="25">
        <f t="shared" si="15"/>
        <v>867071405832.17285</v>
      </c>
    </row>
    <row r="101" spans="1:23" ht="13.8">
      <c r="A101" s="4">
        <v>2016</v>
      </c>
      <c r="B101" s="8">
        <v>2626559709633.3105</v>
      </c>
      <c r="C101" s="8">
        <v>869240574143.98718</v>
      </c>
      <c r="D101" s="8">
        <v>1586636758670.2568</v>
      </c>
      <c r="E101" s="23">
        <f t="shared" si="20"/>
        <v>3.3230842084409629E-2</v>
      </c>
      <c r="F101" s="20">
        <f t="shared" si="16"/>
        <v>3.0216717762167282</v>
      </c>
      <c r="G101" s="18">
        <f t="shared" si="17"/>
        <v>1.6554259790593797</v>
      </c>
      <c r="H101" s="6">
        <f t="shared" si="21"/>
        <v>8.1304780802353704E-2</v>
      </c>
      <c r="I101" s="35"/>
      <c r="J101" s="41"/>
      <c r="K101" s="37"/>
      <c r="L101" s="42">
        <f t="shared" si="18"/>
        <v>3.3230842084409629E-2</v>
      </c>
      <c r="M101" s="27"/>
      <c r="N101" s="50"/>
      <c r="O101" s="37"/>
      <c r="P101" s="52">
        <f t="shared" si="22"/>
        <v>8.1304780802353704E-2</v>
      </c>
      <c r="Q101" s="5"/>
      <c r="R101" s="5"/>
      <c r="S101" s="5"/>
      <c r="T101" s="8">
        <f t="shared" si="13"/>
        <v>1586636758670.2568</v>
      </c>
      <c r="U101" s="29">
        <f t="shared" si="14"/>
        <v>1.6554259790593795</v>
      </c>
      <c r="V101" s="25">
        <f t="shared" si="19"/>
        <v>2626559709633.3105</v>
      </c>
      <c r="W101" s="25">
        <f t="shared" si="15"/>
        <v>869240574143.98718</v>
      </c>
    </row>
    <row r="102" spans="1:23" ht="13.8">
      <c r="A102" s="4">
        <v>2017</v>
      </c>
      <c r="B102" s="8">
        <v>3133704267364.9795</v>
      </c>
      <c r="C102" s="8">
        <v>859055281285.32935</v>
      </c>
      <c r="D102" s="8">
        <v>1705666208538.0103</v>
      </c>
      <c r="E102" s="23">
        <f t="shared" si="20"/>
        <v>7.5019974935857769E-2</v>
      </c>
      <c r="F102" s="20">
        <f t="shared" si="16"/>
        <v>3.6478493708534003</v>
      </c>
      <c r="G102" s="18">
        <f t="shared" si="17"/>
        <v>1.8372318403675205</v>
      </c>
      <c r="H102" s="6">
        <f t="shared" si="21"/>
        <v>0.10982421661126995</v>
      </c>
      <c r="I102" s="35"/>
      <c r="J102" s="41"/>
      <c r="K102" s="37"/>
      <c r="L102" s="42">
        <f t="shared" si="18"/>
        <v>7.5019974935857769E-2</v>
      </c>
      <c r="M102" s="27"/>
      <c r="N102" s="50"/>
      <c r="O102" s="37"/>
      <c r="P102" s="52">
        <f t="shared" si="22"/>
        <v>0.10982421661126995</v>
      </c>
      <c r="Q102" s="5"/>
      <c r="R102" s="5"/>
      <c r="S102" s="5"/>
      <c r="T102" s="8">
        <f t="shared" si="13"/>
        <v>1705666208538.01</v>
      </c>
      <c r="U102" s="29">
        <f t="shared" si="14"/>
        <v>1.8372318403675205</v>
      </c>
      <c r="V102" s="25">
        <f t="shared" si="19"/>
        <v>3133704267364.979</v>
      </c>
      <c r="W102" s="25">
        <f t="shared" si="15"/>
        <v>859055281285.32922</v>
      </c>
    </row>
    <row r="103" spans="1:23" ht="13.8">
      <c r="A103" s="4">
        <v>2018</v>
      </c>
      <c r="B103" s="8">
        <v>3761165557278.313</v>
      </c>
      <c r="C103" s="8">
        <v>797728301969.05518</v>
      </c>
      <c r="D103" s="8">
        <v>1757060837661.603</v>
      </c>
      <c r="E103" s="23">
        <f t="shared" si="20"/>
        <v>3.0131703885747374E-2</v>
      </c>
      <c r="F103" s="20">
        <f t="shared" si="16"/>
        <v>4.7148453276567004</v>
      </c>
      <c r="G103" s="18">
        <f t="shared" si="17"/>
        <v>2.1406006420835646</v>
      </c>
      <c r="H103" s="6">
        <f t="shared" si="21"/>
        <v>0.16512276515704083</v>
      </c>
      <c r="I103" s="35"/>
      <c r="J103" s="41"/>
      <c r="K103" s="37"/>
      <c r="L103" s="42">
        <f t="shared" si="18"/>
        <v>3.0131703885747374E-2</v>
      </c>
      <c r="M103" s="27"/>
      <c r="N103" s="50"/>
      <c r="O103" s="37"/>
      <c r="P103" s="52">
        <f t="shared" si="22"/>
        <v>0.16512276515704083</v>
      </c>
      <c r="Q103" s="5"/>
      <c r="R103" s="5"/>
      <c r="S103" s="5"/>
      <c r="T103" s="8">
        <f t="shared" si="13"/>
        <v>1757060837661.6028</v>
      </c>
      <c r="U103" s="29">
        <f t="shared" si="14"/>
        <v>2.1406006420835646</v>
      </c>
      <c r="V103" s="25">
        <f t="shared" si="19"/>
        <v>3761165557278.313</v>
      </c>
      <c r="W103" s="25">
        <f t="shared" si="15"/>
        <v>797728301969.05518</v>
      </c>
    </row>
    <row r="104" spans="1:23" ht="13.8">
      <c r="A104" s="4">
        <v>2019</v>
      </c>
      <c r="B104" s="8">
        <v>4317809823926.1187</v>
      </c>
      <c r="C104" s="8">
        <v>760359069444.8728</v>
      </c>
      <c r="D104" s="8">
        <v>1771442635933.8953</v>
      </c>
      <c r="E104" s="23">
        <f t="shared" si="20"/>
        <v>8.1851453085894921E-3</v>
      </c>
      <c r="F104" s="20">
        <f t="shared" si="16"/>
        <v>5.6786457838643125</v>
      </c>
      <c r="G104" s="18">
        <f t="shared" si="17"/>
        <v>2.4374539351932172</v>
      </c>
      <c r="H104" s="6">
        <f t="shared" si="21"/>
        <v>0.13867756893724414</v>
      </c>
      <c r="I104" s="35"/>
      <c r="J104" s="41"/>
      <c r="K104" s="37"/>
      <c r="L104" s="42">
        <f t="shared" si="18"/>
        <v>8.1851453085894921E-3</v>
      </c>
      <c r="M104" s="27"/>
      <c r="N104" s="50"/>
      <c r="O104" s="37"/>
      <c r="P104" s="52">
        <f t="shared" si="22"/>
        <v>0.13867756893724414</v>
      </c>
      <c r="Q104" s="5"/>
      <c r="R104" s="5"/>
      <c r="S104" s="5"/>
      <c r="T104" s="8">
        <f t="shared" si="13"/>
        <v>1771442635933.895</v>
      </c>
      <c r="U104" s="29">
        <f t="shared" si="14"/>
        <v>2.4374539351932172</v>
      </c>
      <c r="V104" s="25">
        <f t="shared" si="19"/>
        <v>4317809823926.1182</v>
      </c>
      <c r="W104" s="25">
        <f t="shared" ref="W104:W107" si="23">+V104/F104</f>
        <v>760359069444.87268</v>
      </c>
    </row>
    <row r="105" spans="1:23" ht="13.8">
      <c r="A105" s="4">
        <v>2020</v>
      </c>
      <c r="B105" s="8">
        <v>5048567944964.5078</v>
      </c>
      <c r="C105" s="8">
        <v>717141002454.83997</v>
      </c>
      <c r="D105" s="8">
        <v>1804389219893.8135</v>
      </c>
      <c r="E105" s="23">
        <f t="shared" si="20"/>
        <v>1.8598730374663752E-2</v>
      </c>
      <c r="F105" s="20">
        <f t="shared" si="16"/>
        <v>7.0398539864305523</v>
      </c>
      <c r="G105" s="18">
        <f t="shared" si="17"/>
        <v>2.7979373237785201</v>
      </c>
      <c r="H105" s="6">
        <f t="shared" si="21"/>
        <v>0.14789341590438188</v>
      </c>
      <c r="I105" s="35"/>
      <c r="J105" s="41"/>
      <c r="K105" s="37"/>
      <c r="L105" s="42">
        <f t="shared" si="18"/>
        <v>1.8598730374663752E-2</v>
      </c>
      <c r="M105" s="27"/>
      <c r="N105" s="50"/>
      <c r="O105" s="37"/>
      <c r="P105" s="52">
        <f t="shared" si="22"/>
        <v>0.14789341590438188</v>
      </c>
      <c r="Q105" s="5"/>
      <c r="R105" s="5"/>
      <c r="S105" s="5"/>
      <c r="T105" s="8">
        <f t="shared" si="13"/>
        <v>1804389219893.8132</v>
      </c>
      <c r="U105" s="29">
        <f t="shared" si="14"/>
        <v>2.7979373237785201</v>
      </c>
      <c r="V105" s="25">
        <f t="shared" si="19"/>
        <v>5048567944964.5078</v>
      </c>
      <c r="W105" s="25">
        <f t="shared" si="23"/>
        <v>717141002454.83997</v>
      </c>
    </row>
    <row r="106" spans="1:23" thickBot="1">
      <c r="A106" s="4">
        <v>2021</v>
      </c>
      <c r="B106" s="8">
        <v>7256141737215.8799</v>
      </c>
      <c r="C106" s="8">
        <v>807924302234.26599</v>
      </c>
      <c r="D106" s="8">
        <v>2010800442569.7441</v>
      </c>
      <c r="E106" s="23">
        <f t="shared" si="20"/>
        <v>0.11439395691361853</v>
      </c>
      <c r="F106" s="20">
        <f t="shared" si="16"/>
        <v>8.9812148454371989</v>
      </c>
      <c r="G106" s="30">
        <f t="shared" si="17"/>
        <v>3.6085837180057228</v>
      </c>
      <c r="H106" s="6">
        <f t="shared" si="21"/>
        <v>0.28973000479240607</v>
      </c>
      <c r="I106" s="35"/>
      <c r="J106" s="41"/>
      <c r="K106" s="37"/>
      <c r="L106" s="42">
        <f t="shared" si="18"/>
        <v>0.11439395691361853</v>
      </c>
      <c r="M106" s="27"/>
      <c r="N106" s="50"/>
      <c r="O106" s="37"/>
      <c r="P106" s="52">
        <f t="shared" si="22"/>
        <v>0.28973000479240607</v>
      </c>
      <c r="Q106" s="5"/>
      <c r="R106" s="5"/>
      <c r="S106" s="5"/>
      <c r="T106" s="8">
        <f t="shared" si="13"/>
        <v>2010800442569.7439</v>
      </c>
      <c r="U106" s="29">
        <f t="shared" si="14"/>
        <v>3.6085837180057228</v>
      </c>
      <c r="V106" s="25">
        <f t="shared" si="19"/>
        <v>7256141737215.8789</v>
      </c>
      <c r="W106" s="25">
        <f t="shared" si="23"/>
        <v>807924302234.26587</v>
      </c>
    </row>
    <row r="107" spans="1:23" thickBot="1">
      <c r="A107" s="4">
        <v>2022</v>
      </c>
      <c r="B107" s="8">
        <v>15011775978536.543</v>
      </c>
      <c r="C107" s="8">
        <v>905814253528.45679</v>
      </c>
      <c r="D107" s="8">
        <v>2122066634808.561</v>
      </c>
      <c r="E107" s="23">
        <f t="shared" si="20"/>
        <v>5.533427876941488E-2</v>
      </c>
      <c r="F107" s="20">
        <f t="shared" si="16"/>
        <v>16.572686861639163</v>
      </c>
      <c r="G107" s="18">
        <f t="shared" si="17"/>
        <v>7.0741303464727476</v>
      </c>
      <c r="H107" s="6">
        <f t="shared" si="21"/>
        <v>0.96036198666391281</v>
      </c>
      <c r="I107" s="35"/>
      <c r="J107" s="44"/>
      <c r="K107" s="45"/>
      <c r="L107" s="46">
        <f t="shared" si="18"/>
        <v>5.533427876941488E-2</v>
      </c>
      <c r="M107" s="27"/>
      <c r="N107" s="55"/>
      <c r="O107" s="45"/>
      <c r="P107" s="56">
        <f t="shared" si="22"/>
        <v>0.96036198666391281</v>
      </c>
      <c r="Q107" s="5"/>
      <c r="R107" s="5"/>
      <c r="S107" s="5"/>
      <c r="T107" s="31">
        <v>2122066634808.561</v>
      </c>
      <c r="U107" s="32">
        <v>7.0741303464727476</v>
      </c>
      <c r="V107" s="25">
        <f t="shared" si="19"/>
        <v>15011775978536.543</v>
      </c>
      <c r="W107" s="25">
        <f t="shared" si="23"/>
        <v>905814253528.45691</v>
      </c>
    </row>
    <row r="108" spans="1:23" ht="13.8">
      <c r="E108" s="2"/>
      <c r="P108" s="28"/>
    </row>
    <row r="110" spans="1:23" ht="13.8">
      <c r="E110" s="2"/>
    </row>
    <row r="111" spans="1:23" ht="13.8">
      <c r="E111" s="2"/>
    </row>
    <row r="112" spans="1:23" ht="13.8">
      <c r="E112" s="2"/>
    </row>
    <row r="113" spans="1:6" ht="13.8">
      <c r="E113" s="2"/>
    </row>
    <row r="114" spans="1:6" ht="13.8">
      <c r="E114" s="2"/>
    </row>
    <row r="115" spans="1:6" ht="13.8">
      <c r="E115" s="2"/>
    </row>
    <row r="116" spans="1:6" ht="13.8">
      <c r="E116" s="2"/>
    </row>
    <row r="117" spans="1:6" ht="13.8">
      <c r="E117" s="2"/>
    </row>
    <row r="119" spans="1:6">
      <c r="A119" s="72"/>
      <c r="B119" s="72"/>
      <c r="C119" s="72"/>
      <c r="D119" s="72"/>
      <c r="E119" s="73"/>
      <c r="F119" s="74"/>
    </row>
    <row r="120" spans="1:6" ht="13.8" customHeight="1">
      <c r="A120" s="71" t="s">
        <v>0</v>
      </c>
      <c r="B120" s="70"/>
      <c r="E120" s="2"/>
    </row>
    <row r="121" spans="1:6" ht="14.4" customHeight="1">
      <c r="A121" s="75" t="s">
        <v>26</v>
      </c>
      <c r="B121" s="75"/>
      <c r="C121" s="75"/>
    </row>
  </sheetData>
  <phoneticPr fontId="12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FBCC3-9FCC-4EAF-96CD-84BA8D828A29}">
  <dimension ref="A3:F108"/>
  <sheetViews>
    <sheetView showGridLines="0" topLeftCell="A76" workbookViewId="0">
      <selection activeCell="E108" sqref="E108"/>
    </sheetView>
  </sheetViews>
  <sheetFormatPr defaultRowHeight="14.4"/>
  <cols>
    <col min="1" max="1" width="5" bestFit="1" customWidth="1"/>
    <col min="2" max="2" width="28.44140625" style="64" customWidth="1"/>
    <col min="3" max="5" width="26.21875" bestFit="1" customWidth="1"/>
    <col min="6" max="6" width="18.33203125" customWidth="1"/>
  </cols>
  <sheetData>
    <row r="3" spans="1:6">
      <c r="B3" s="63" t="s">
        <v>16</v>
      </c>
      <c r="C3" s="63" t="s">
        <v>16</v>
      </c>
      <c r="D3" s="63" t="s">
        <v>16</v>
      </c>
      <c r="E3" s="63" t="s">
        <v>16</v>
      </c>
    </row>
    <row r="6" spans="1:6">
      <c r="B6" s="62" t="s">
        <v>15</v>
      </c>
      <c r="F6" s="61" t="s">
        <v>18</v>
      </c>
    </row>
    <row r="7" spans="1:6">
      <c r="B7" s="58" t="s">
        <v>22</v>
      </c>
      <c r="C7" s="58" t="s">
        <v>14</v>
      </c>
      <c r="D7" s="58" t="s">
        <v>21</v>
      </c>
      <c r="E7" s="58" t="s">
        <v>20</v>
      </c>
      <c r="F7" s="58" t="s">
        <v>17</v>
      </c>
    </row>
    <row r="8" spans="1:6">
      <c r="A8" s="57">
        <v>8736</v>
      </c>
      <c r="B8" s="65">
        <v>19723154632.397858</v>
      </c>
      <c r="C8" s="67">
        <v>9.7753078866222274E-8</v>
      </c>
      <c r="D8" s="68">
        <v>1927.9990902714849</v>
      </c>
      <c r="E8" s="68">
        <v>1154490473.2164581</v>
      </c>
      <c r="F8" s="69">
        <v>1.6699999999999999E-6</v>
      </c>
    </row>
    <row r="9" spans="1:6">
      <c r="A9" s="57">
        <v>9102</v>
      </c>
      <c r="B9" s="65">
        <v>22607210260.60865</v>
      </c>
      <c r="C9" s="67">
        <v>1.0750086430401877E-7</v>
      </c>
      <c r="D9" s="68">
        <v>2430.2946425181112</v>
      </c>
      <c r="E9" s="68">
        <v>1455266253.0048571</v>
      </c>
      <c r="F9" s="69">
        <v>1.6699999999999999E-6</v>
      </c>
    </row>
    <row r="10" spans="1:6">
      <c r="A10" s="57">
        <v>9467</v>
      </c>
      <c r="B10" s="65">
        <v>25443276056.318592</v>
      </c>
      <c r="C10" s="67">
        <v>1.2080837518014987E-7</v>
      </c>
      <c r="D10" s="68">
        <v>3073.7608396238606</v>
      </c>
      <c r="E10" s="68">
        <v>1840575353.0681801</v>
      </c>
      <c r="F10" s="69">
        <v>1.6699999999999999E-6</v>
      </c>
    </row>
    <row r="11" spans="1:6">
      <c r="A11" s="57">
        <v>9832</v>
      </c>
      <c r="B11" s="65">
        <v>30076294469.004791</v>
      </c>
      <c r="C11" s="67">
        <v>1.1050260563943015E-7</v>
      </c>
      <c r="D11" s="68">
        <v>3323.5089068038105</v>
      </c>
      <c r="E11" s="68">
        <v>1990125093.8944974</v>
      </c>
      <c r="F11" s="69">
        <v>1.6699999999999999E-6</v>
      </c>
    </row>
    <row r="12" spans="1:6">
      <c r="A12" s="57">
        <v>10197</v>
      </c>
      <c r="B12" s="65">
        <v>26241773547.096615</v>
      </c>
      <c r="C12" s="67">
        <v>1.1290334134390362E-7</v>
      </c>
      <c r="D12" s="68">
        <v>2962.7839162572695</v>
      </c>
      <c r="E12" s="68">
        <v>1774122105.5432754</v>
      </c>
      <c r="F12" s="69">
        <v>1.6699999999999999E-6</v>
      </c>
    </row>
    <row r="13" spans="1:6">
      <c r="A13" s="57">
        <v>10563</v>
      </c>
      <c r="B13" s="65">
        <v>29071840613.74395</v>
      </c>
      <c r="C13" s="67">
        <v>1.1282113212977951E-7</v>
      </c>
      <c r="D13" s="68">
        <v>3279.9179711390962</v>
      </c>
      <c r="E13" s="68">
        <v>1664932980.2736528</v>
      </c>
      <c r="F13" s="69">
        <v>1.9700000000000002E-6</v>
      </c>
    </row>
    <row r="14" spans="1:6">
      <c r="A14" s="57">
        <v>10928</v>
      </c>
      <c r="B14" s="65">
        <v>35331181127.847847</v>
      </c>
      <c r="C14" s="67">
        <v>1.178260738274356E-7</v>
      </c>
      <c r="D14" s="68">
        <v>4162.9343559802992</v>
      </c>
      <c r="E14" s="68">
        <v>2113164647.7057359</v>
      </c>
      <c r="F14" s="69">
        <v>1.9699999999999998E-6</v>
      </c>
    </row>
    <row r="15" spans="1:6">
      <c r="A15" s="57">
        <v>11293</v>
      </c>
      <c r="B15" s="65">
        <v>36196997689.217339</v>
      </c>
      <c r="C15" s="67">
        <v>8.789509162000221E-8</v>
      </c>
      <c r="D15" s="68">
        <v>3181.538428262766</v>
      </c>
      <c r="E15" s="68">
        <v>1614994126.0217085</v>
      </c>
      <c r="F15" s="69">
        <v>1.9700000000000002E-6</v>
      </c>
    </row>
    <row r="16" spans="1:6">
      <c r="A16" s="57">
        <v>11658</v>
      </c>
      <c r="B16" s="65">
        <v>39173033829.721428</v>
      </c>
      <c r="C16" s="67">
        <v>7.1182134774630958E-8</v>
      </c>
      <c r="D16" s="68">
        <v>2788.4201735984084</v>
      </c>
      <c r="E16" s="68">
        <v>1415441712.4865017</v>
      </c>
      <c r="F16" s="69">
        <v>1.9700000000000002E-6</v>
      </c>
    </row>
    <row r="17" spans="1:6">
      <c r="A17" s="57">
        <v>12024</v>
      </c>
      <c r="B17" s="65">
        <v>35009249334.821312</v>
      </c>
      <c r="C17" s="67">
        <v>6.7088316704523763E-8</v>
      </c>
      <c r="D17" s="68">
        <v>2348.7116069621302</v>
      </c>
      <c r="E17" s="68">
        <v>1192239394.3970206</v>
      </c>
      <c r="F17" s="69">
        <v>1.9699999999999998E-6</v>
      </c>
    </row>
    <row r="18" spans="1:6">
      <c r="A18" s="57">
        <v>12389</v>
      </c>
      <c r="B18" s="65">
        <v>40426101678.354729</v>
      </c>
      <c r="C18" s="67">
        <v>5.6466620164512463E-8</v>
      </c>
      <c r="D18" s="68">
        <v>2282.7253282036163</v>
      </c>
      <c r="E18" s="68">
        <v>1383469895.8809798</v>
      </c>
      <c r="F18" s="69">
        <v>1.6499999999999997E-6</v>
      </c>
    </row>
    <row r="19" spans="1:6">
      <c r="A19" s="57">
        <v>12754</v>
      </c>
      <c r="B19" s="65">
        <v>42973561953.60817</v>
      </c>
      <c r="C19" s="67">
        <v>5.6730067317393328E-8</v>
      </c>
      <c r="D19" s="68">
        <v>2437.8930624963641</v>
      </c>
      <c r="E19" s="68">
        <v>1477510946.9674935</v>
      </c>
      <c r="F19" s="69">
        <v>1.6499999999999999E-6</v>
      </c>
    </row>
    <row r="20" spans="1:6">
      <c r="A20" s="57">
        <v>13119</v>
      </c>
      <c r="B20" s="65">
        <v>41673837323.376823</v>
      </c>
      <c r="C20" s="67">
        <v>6.3028844477357386E-8</v>
      </c>
      <c r="D20" s="68">
        <v>2626.6538114298096</v>
      </c>
      <c r="E20" s="68">
        <v>1591911400.8665514</v>
      </c>
      <c r="F20" s="69">
        <v>1.6499999999999999E-6</v>
      </c>
    </row>
    <row r="21" spans="1:6">
      <c r="A21" s="57">
        <v>13485</v>
      </c>
      <c r="B21" s="65">
        <v>51285134332.574791</v>
      </c>
      <c r="C21" s="67">
        <v>6.6219848258856549E-8</v>
      </c>
      <c r="D21" s="68">
        <v>3396.0938134381768</v>
      </c>
      <c r="E21" s="68">
        <v>2058238674.8110163</v>
      </c>
      <c r="F21" s="69">
        <v>1.6499999999999999E-6</v>
      </c>
    </row>
    <row r="22" spans="1:6">
      <c r="A22" s="57">
        <v>13850</v>
      </c>
      <c r="B22" s="65">
        <v>52059636907.102402</v>
      </c>
      <c r="C22" s="67">
        <v>6.9501975687006941E-8</v>
      </c>
      <c r="D22" s="68">
        <v>3618.2476185918404</v>
      </c>
      <c r="E22" s="68">
        <v>2192877344.6011157</v>
      </c>
      <c r="F22" s="69">
        <v>1.6499999999999997E-6</v>
      </c>
    </row>
    <row r="23" spans="1:6">
      <c r="A23" s="57">
        <v>14215</v>
      </c>
      <c r="B23" s="65">
        <v>56984593467.502113</v>
      </c>
      <c r="C23" s="67">
        <v>6.6614683433052893E-8</v>
      </c>
      <c r="D23" s="68">
        <v>3796.0106543988672</v>
      </c>
      <c r="E23" s="68">
        <v>3012706868.5705295</v>
      </c>
      <c r="F23" s="69">
        <v>1.26E-6</v>
      </c>
    </row>
    <row r="24" spans="1:6">
      <c r="A24" s="57">
        <v>14580</v>
      </c>
      <c r="B24" s="65">
        <v>60915760579.863388</v>
      </c>
      <c r="C24" s="67">
        <v>6.7810711234038864E-8</v>
      </c>
      <c r="D24" s="68">
        <v>4130.7410502829644</v>
      </c>
      <c r="E24" s="68">
        <v>3177493115.6022801</v>
      </c>
      <c r="F24" s="69">
        <v>1.3E-6</v>
      </c>
    </row>
    <row r="25" spans="1:6">
      <c r="A25" s="57">
        <v>14946</v>
      </c>
      <c r="B25" s="65">
        <v>58000378255.436768</v>
      </c>
      <c r="C25" s="67">
        <v>8.3082181877048933E-8</v>
      </c>
      <c r="D25" s="68">
        <v>4818.7979751558314</v>
      </c>
      <c r="E25" s="68">
        <v>3706767673.1967926</v>
      </c>
      <c r="F25" s="69">
        <v>1.3000000000000003E-6</v>
      </c>
    </row>
    <row r="26" spans="1:6">
      <c r="A26" s="57">
        <v>15311</v>
      </c>
      <c r="B26" s="65">
        <v>51988318683.802536</v>
      </c>
      <c r="C26" s="67">
        <v>1.1537885527808447E-7</v>
      </c>
      <c r="D26" s="68">
        <v>5998.3526975693876</v>
      </c>
      <c r="E26" s="68">
        <v>4614117459.6687584</v>
      </c>
      <c r="F26" s="69">
        <v>1.3000000000000005E-6</v>
      </c>
    </row>
    <row r="27" spans="1:6">
      <c r="A27" s="57">
        <v>15676</v>
      </c>
      <c r="B27" s="65">
        <v>54857044226.631104</v>
      </c>
      <c r="C27" s="67">
        <v>2.2613723767052385E-7</v>
      </c>
      <c r="D27" s="68">
        <v>12405.220448180116</v>
      </c>
      <c r="E27" s="68">
        <v>9542477267.8308563</v>
      </c>
      <c r="F27" s="69">
        <v>1.3000000000000003E-6</v>
      </c>
    </row>
    <row r="28" spans="1:6">
      <c r="A28" s="57">
        <v>16041</v>
      </c>
      <c r="B28" s="65">
        <v>49480183410.181732</v>
      </c>
      <c r="C28" s="67">
        <v>3.734092466399871E-7</v>
      </c>
      <c r="D28" s="68">
        <v>18476.35801080435</v>
      </c>
      <c r="E28" s="68">
        <v>14212583085.234116</v>
      </c>
      <c r="F28" s="69">
        <v>1.3E-6</v>
      </c>
    </row>
    <row r="29" spans="1:6">
      <c r="A29" s="57">
        <v>16407</v>
      </c>
      <c r="B29" s="65">
        <v>46971381611.109528</v>
      </c>
      <c r="C29" s="67">
        <v>2.8489299047233252E-7</v>
      </c>
      <c r="D29" s="68">
        <v>13381.817373806121</v>
      </c>
      <c r="E29" s="68">
        <v>10293705672.158556</v>
      </c>
      <c r="F29" s="69">
        <v>1.2999999999999998E-6</v>
      </c>
    </row>
    <row r="30" spans="1:6">
      <c r="A30" s="57">
        <v>16772</v>
      </c>
      <c r="B30" s="65">
        <v>39790902923.169876</v>
      </c>
      <c r="C30" s="67">
        <v>2.7525192239387103E-7</v>
      </c>
      <c r="D30" s="68">
        <v>10952.522523390411</v>
      </c>
      <c r="E30" s="68">
        <v>8425017325.6849327</v>
      </c>
      <c r="F30" s="69">
        <v>1.2999999999999998E-6</v>
      </c>
    </row>
    <row r="31" spans="1:6">
      <c r="A31" s="57">
        <v>17137</v>
      </c>
      <c r="B31" s="65">
        <v>52557531419.298729</v>
      </c>
      <c r="C31" s="67">
        <v>2.6158270430254456E-7</v>
      </c>
      <c r="D31" s="68">
        <v>13748.141200126114</v>
      </c>
      <c r="E31" s="68">
        <v>7351947165.8428411</v>
      </c>
      <c r="F31" s="69">
        <v>1.8700000000000001E-6</v>
      </c>
    </row>
    <row r="32" spans="1:6">
      <c r="A32" s="57">
        <v>17502</v>
      </c>
      <c r="B32" s="65">
        <v>54731737441.767784</v>
      </c>
      <c r="C32" s="67">
        <v>2.7627582134099648E-7</v>
      </c>
      <c r="D32" s="68">
        <v>15121.055715144164</v>
      </c>
      <c r="E32" s="68">
        <v>5400377041.1229153</v>
      </c>
      <c r="F32" s="69">
        <v>2.8000000000000003E-6</v>
      </c>
    </row>
    <row r="33" spans="1:6">
      <c r="A33" s="57">
        <v>17868</v>
      </c>
      <c r="B33" s="65">
        <v>63687839932.238899</v>
      </c>
      <c r="C33" s="67">
        <v>3.0000117783969962E-7</v>
      </c>
      <c r="D33" s="68">
        <v>19106.426993737925</v>
      </c>
      <c r="E33" s="68">
        <v>6823723926.3349733</v>
      </c>
      <c r="F33" s="69">
        <v>2.7999999999999999E-6</v>
      </c>
    </row>
    <row r="34" spans="1:6">
      <c r="A34" s="57">
        <v>18233</v>
      </c>
      <c r="B34" s="65">
        <v>60513267174.396545</v>
      </c>
      <c r="C34" s="67">
        <v>3.0111898378414044E-7</v>
      </c>
      <c r="D34" s="68">
        <v>18221.693517012471</v>
      </c>
      <c r="E34" s="68">
        <v>6507747684.6473122</v>
      </c>
      <c r="F34" s="69">
        <v>2.7999999999999994E-6</v>
      </c>
    </row>
    <row r="35" spans="1:6">
      <c r="A35" s="57">
        <v>18598</v>
      </c>
      <c r="B35" s="65">
        <v>66201050511.992744</v>
      </c>
      <c r="C35" s="67">
        <v>2.9472849014212638E-7</v>
      </c>
      <c r="D35" s="68">
        <v>19511.335663222264</v>
      </c>
      <c r="E35" s="68">
        <v>6968334165.4365234</v>
      </c>
      <c r="F35" s="69">
        <v>2.7999999999999999E-6</v>
      </c>
    </row>
    <row r="36" spans="1:6">
      <c r="A36" s="57">
        <v>18963</v>
      </c>
      <c r="B36" s="65">
        <v>74670122511.384354</v>
      </c>
      <c r="C36" s="67">
        <v>3.138483331215197E-7</v>
      </c>
      <c r="D36" s="68">
        <v>23435.093484177643</v>
      </c>
      <c r="E36" s="68">
        <v>8369676244.3491583</v>
      </c>
      <c r="F36" s="69">
        <v>2.7999999999999999E-6</v>
      </c>
    </row>
    <row r="37" spans="1:6">
      <c r="A37" s="57">
        <v>19329</v>
      </c>
      <c r="B37" s="65">
        <v>83593881008.211807</v>
      </c>
      <c r="C37" s="67">
        <v>3.2245840354553191E-7</v>
      </c>
      <c r="D37" s="68">
        <v>26955.54941608314</v>
      </c>
      <c r="E37" s="68">
        <v>9626981934.3154068</v>
      </c>
      <c r="F37" s="69">
        <v>2.8000000000000003E-6</v>
      </c>
    </row>
    <row r="38" spans="1:6">
      <c r="A38" s="57">
        <v>19694</v>
      </c>
      <c r="B38" s="65">
        <v>92978672060.719223</v>
      </c>
      <c r="C38" s="67">
        <v>3.3779939153163852E-7</v>
      </c>
      <c r="D38" s="68">
        <v>31408.13884753071</v>
      </c>
      <c r="E38" s="68">
        <v>11217192445.546682</v>
      </c>
      <c r="F38" s="69">
        <v>2.7999999999999999E-6</v>
      </c>
    </row>
    <row r="39" spans="1:6">
      <c r="A39" s="57">
        <v>20059</v>
      </c>
      <c r="B39" s="65">
        <v>90310926386.96701</v>
      </c>
      <c r="C39" s="67">
        <v>3.5491673908334612E-7</v>
      </c>
      <c r="D39" s="68">
        <v>32052.859496858448</v>
      </c>
      <c r="E39" s="68">
        <v>11447449820.306589</v>
      </c>
      <c r="F39" s="69">
        <v>2.7999999999999999E-6</v>
      </c>
    </row>
    <row r="40" spans="1:6">
      <c r="A40" s="57">
        <v>20424</v>
      </c>
      <c r="B40" s="65">
        <v>97612838214.706055</v>
      </c>
      <c r="C40" s="67">
        <v>3.9487073631499918E-7</v>
      </c>
      <c r="D40" s="68">
        <v>38544.453299637869</v>
      </c>
      <c r="E40" s="68">
        <v>13765876178.442097</v>
      </c>
      <c r="F40" s="69">
        <v>2.7999999999999999E-6</v>
      </c>
    </row>
    <row r="41" spans="1:6">
      <c r="A41" s="57">
        <v>20790</v>
      </c>
      <c r="B41" s="65">
        <v>100787582487.63608</v>
      </c>
      <c r="C41" s="67">
        <v>4.4128136947182703E-7</v>
      </c>
      <c r="D41" s="68">
        <v>44475.682425898784</v>
      </c>
      <c r="E41" s="68">
        <v>15884172294.963852</v>
      </c>
      <c r="F41" s="69">
        <v>2.7999999999999999E-6</v>
      </c>
    </row>
    <row r="42" spans="1:6">
      <c r="A42" s="57">
        <v>21155</v>
      </c>
      <c r="B42" s="65">
        <v>108769551638.0206</v>
      </c>
      <c r="C42" s="67">
        <v>5.4379187072524574E-7</v>
      </c>
      <c r="D42" s="68">
        <v>59147.997963185437</v>
      </c>
      <c r="E42" s="68">
        <v>21124284986.851944</v>
      </c>
      <c r="F42" s="69">
        <v>2.7999999999999999E-6</v>
      </c>
    </row>
    <row r="43" spans="1:6">
      <c r="A43" s="57">
        <v>21520</v>
      </c>
      <c r="B43" s="65">
        <v>113727538277.54456</v>
      </c>
      <c r="C43" s="67">
        <v>6.2068941973938924E-7</v>
      </c>
      <c r="D43" s="68">
        <v>70589.479741878313</v>
      </c>
      <c r="E43" s="68">
        <v>25210528479.24226</v>
      </c>
      <c r="F43" s="69">
        <v>2.7999999999999994E-6</v>
      </c>
    </row>
    <row r="44" spans="1:6">
      <c r="A44" s="57">
        <v>21885</v>
      </c>
      <c r="B44" s="65">
        <v>118985333290.33061</v>
      </c>
      <c r="C44" s="67">
        <v>7.4142307868206658E-7</v>
      </c>
      <c r="D44" s="68">
        <v>88218.472126128705</v>
      </c>
      <c r="E44" s="68">
        <v>31506597187.903114</v>
      </c>
      <c r="F44" s="69">
        <v>2.7999999999999994E-6</v>
      </c>
    </row>
    <row r="45" spans="1:6">
      <c r="A45" s="57">
        <v>22251</v>
      </c>
      <c r="B45" s="65">
        <v>122446507759.68382</v>
      </c>
      <c r="C45" s="67">
        <v>7.7055651864530666E-7</v>
      </c>
      <c r="D45" s="68">
        <v>94351.954739577501</v>
      </c>
      <c r="E45" s="68">
        <v>19947559141.559727</v>
      </c>
      <c r="F45" s="69">
        <v>4.7299999999999996E-6</v>
      </c>
    </row>
    <row r="46" spans="1:6">
      <c r="A46" s="57">
        <v>22616</v>
      </c>
      <c r="B46" s="65">
        <v>124553227581.63948</v>
      </c>
      <c r="C46" s="67">
        <v>8.0347743920680862E-7</v>
      </c>
      <c r="D46" s="68">
        <v>100075.70834223853</v>
      </c>
      <c r="E46" s="68">
        <v>11070321719.274174</v>
      </c>
      <c r="F46" s="69">
        <v>9.0399999999999998E-6</v>
      </c>
    </row>
    <row r="47" spans="1:6">
      <c r="A47" s="57">
        <v>22981</v>
      </c>
      <c r="B47" s="65">
        <v>132118243553.87747</v>
      </c>
      <c r="C47" s="67">
        <v>8.7983556666170201E-7</v>
      </c>
      <c r="D47" s="68">
        <v>116242.32968357454</v>
      </c>
      <c r="E47" s="68">
        <v>12858664788.006033</v>
      </c>
      <c r="F47" s="69">
        <v>9.0399999999999998E-6</v>
      </c>
    </row>
    <row r="48" spans="1:6">
      <c r="A48" s="57">
        <v>23346</v>
      </c>
      <c r="B48" s="65">
        <v>144572297100.39261</v>
      </c>
      <c r="C48" s="67">
        <v>9.2955361314228665E-7</v>
      </c>
      <c r="D48" s="68">
        <v>134387.70112995009</v>
      </c>
      <c r="E48" s="68">
        <v>14865896142.693594</v>
      </c>
      <c r="F48" s="69">
        <v>9.0399999999999998E-6</v>
      </c>
    </row>
    <row r="49" spans="1:6">
      <c r="A49" s="57">
        <v>23712</v>
      </c>
      <c r="B49" s="65">
        <v>150559374265.98788</v>
      </c>
      <c r="C49" s="67">
        <v>9.5350424842150574E-7</v>
      </c>
      <c r="D49" s="68">
        <v>143559.00300230298</v>
      </c>
      <c r="E49" s="68">
        <v>15810462885.716188</v>
      </c>
      <c r="F49" s="69">
        <v>9.0799999999999995E-6</v>
      </c>
    </row>
    <row r="50" spans="1:6">
      <c r="A50" s="57">
        <v>24077</v>
      </c>
      <c r="B50" s="65">
        <v>154497703709.26282</v>
      </c>
      <c r="C50" s="67">
        <v>9.9372396918777866E-7</v>
      </c>
      <c r="D50" s="68">
        <v>153528.07136036604</v>
      </c>
      <c r="E50" s="68">
        <v>16908377903.124014</v>
      </c>
      <c r="F50" s="69">
        <v>9.0799999999999995E-6</v>
      </c>
    </row>
    <row r="51" spans="1:6">
      <c r="A51" s="57">
        <v>24442</v>
      </c>
      <c r="B51" s="65">
        <v>172593403034.78864</v>
      </c>
      <c r="C51" s="67">
        <v>1.0563577080860036E-6</v>
      </c>
      <c r="D51" s="68">
        <v>182320.37166059323</v>
      </c>
      <c r="E51" s="68">
        <v>20079336085.968418</v>
      </c>
      <c r="F51" s="69">
        <v>9.0799999999999995E-6</v>
      </c>
    </row>
    <row r="52" spans="1:6">
      <c r="A52" s="57">
        <v>24807</v>
      </c>
      <c r="B52" s="65">
        <v>180362693476.45175</v>
      </c>
      <c r="C52" s="67">
        <v>1.1267762600972959E-6</v>
      </c>
      <c r="D52" s="68">
        <v>203228.40121647125</v>
      </c>
      <c r="E52" s="68">
        <v>22381982512.827232</v>
      </c>
      <c r="F52" s="69">
        <v>9.0799999999999995E-6</v>
      </c>
    </row>
    <row r="53" spans="1:6">
      <c r="A53" s="57">
        <v>25173</v>
      </c>
      <c r="B53" s="65">
        <v>192359744649.88535</v>
      </c>
      <c r="C53" s="67">
        <v>1.1710197454122978E-6</v>
      </c>
      <c r="D53" s="68">
        <v>225257.05920748334</v>
      </c>
      <c r="E53" s="68">
        <v>24807688115.514542</v>
      </c>
      <c r="F53" s="69">
        <v>9.0801310528653925E-6</v>
      </c>
    </row>
    <row r="54" spans="1:6">
      <c r="A54" s="57">
        <v>25538</v>
      </c>
      <c r="B54" s="65">
        <v>200210207513.24423</v>
      </c>
      <c r="C54" s="67">
        <v>1.2575224437146695E-6</v>
      </c>
      <c r="D54" s="68">
        <v>251768.82940867596</v>
      </c>
      <c r="E54" s="68">
        <v>27728184495.173069</v>
      </c>
      <c r="F54" s="69">
        <v>9.0798887122416532E-6</v>
      </c>
    </row>
    <row r="55" spans="1:6">
      <c r="A55" s="57">
        <v>25903</v>
      </c>
      <c r="B55" s="65">
        <v>206683915420.13736</v>
      </c>
      <c r="C55" s="67">
        <v>1.3701481510503482E-6</v>
      </c>
      <c r="D55" s="68">
        <v>283187.58456474775</v>
      </c>
      <c r="E55" s="68">
        <v>25933181295.788605</v>
      </c>
      <c r="F55" s="69">
        <v>1.0919893758300133E-5</v>
      </c>
    </row>
    <row r="56" spans="1:6">
      <c r="A56" s="57">
        <v>26268</v>
      </c>
      <c r="B56" s="65">
        <v>218189171005.64481</v>
      </c>
      <c r="C56" s="67">
        <v>1.6103922695578172E-6</v>
      </c>
      <c r="D56" s="68">
        <v>351370.15428871906</v>
      </c>
      <c r="E56" s="68">
        <v>23208303069.861916</v>
      </c>
      <c r="F56" s="69">
        <v>1.5139846857007181E-5</v>
      </c>
    </row>
    <row r="57" spans="1:6">
      <c r="A57" s="57">
        <v>26634</v>
      </c>
      <c r="B57" s="65">
        <v>234391675897.32608</v>
      </c>
      <c r="C57" s="67">
        <v>1.7917685998996655E-6</v>
      </c>
      <c r="D57" s="68">
        <v>419975.64495068812</v>
      </c>
      <c r="E57" s="68">
        <v>29368897319.783112</v>
      </c>
      <c r="F57" s="69">
        <v>1.4300014071954595E-5</v>
      </c>
    </row>
    <row r="58" spans="1:6">
      <c r="A58" s="57">
        <v>26999</v>
      </c>
      <c r="B58" s="65">
        <v>242037946991.18192</v>
      </c>
      <c r="C58" s="67">
        <v>2.1825785201032695E-6</v>
      </c>
      <c r="D58" s="68">
        <v>528266.8241528474</v>
      </c>
      <c r="E58" s="68">
        <v>36993872537.429337</v>
      </c>
      <c r="F58" s="69">
        <v>1.4279846577791017E-5</v>
      </c>
    </row>
    <row r="59" spans="1:6">
      <c r="A59" s="57">
        <v>27364</v>
      </c>
      <c r="B59" s="65">
        <v>255578680744.72461</v>
      </c>
      <c r="C59" s="67">
        <v>2.8028964107717827E-6</v>
      </c>
      <c r="D59" s="68">
        <v>716360.56692917598</v>
      </c>
      <c r="E59" s="68">
        <v>50950263491.354134</v>
      </c>
      <c r="F59" s="69">
        <v>1.4059997296201163E-5</v>
      </c>
    </row>
    <row r="60" spans="1:6">
      <c r="A60" s="57">
        <v>27729</v>
      </c>
      <c r="B60" s="65">
        <v>273914144286.76425</v>
      </c>
      <c r="C60" s="67">
        <v>3.3903927209403684E-6</v>
      </c>
      <c r="D60" s="68">
        <v>928676.52095245535</v>
      </c>
      <c r="E60" s="68">
        <v>63782538857.63678</v>
      </c>
      <c r="F60" s="69">
        <v>1.4560043196544277E-5</v>
      </c>
    </row>
    <row r="61" spans="1:6">
      <c r="A61" s="57">
        <v>28095</v>
      </c>
      <c r="B61" s="65">
        <v>302569029415.06134</v>
      </c>
      <c r="C61" s="67">
        <v>3.9016906766252966E-6</v>
      </c>
      <c r="D61" s="68">
        <v>1180530.7611043099</v>
      </c>
      <c r="E61" s="68">
        <v>73006899120.935593</v>
      </c>
      <c r="F61" s="69">
        <v>1.617012604724885E-5</v>
      </c>
    </row>
    <row r="62" spans="1:6">
      <c r="A62" s="57">
        <v>28460</v>
      </c>
      <c r="B62" s="65">
        <v>312876239160.67609</v>
      </c>
      <c r="C62" s="67">
        <v>4.8278183765464764E-6</v>
      </c>
      <c r="D62" s="68">
        <v>1510509.6570046623</v>
      </c>
      <c r="E62" s="68">
        <v>83500022198.2276</v>
      </c>
      <c r="F62" s="69">
        <v>1.8089931202877272E-5</v>
      </c>
    </row>
    <row r="63" spans="1:6">
      <c r="A63" s="57">
        <v>28825</v>
      </c>
      <c r="B63" s="65">
        <v>317578777203.85004</v>
      </c>
      <c r="C63" s="67">
        <v>7.0809869960313947E-6</v>
      </c>
      <c r="D63" s="68">
        <v>2248771.1915960135</v>
      </c>
      <c r="E63" s="68">
        <v>91302706865.390778</v>
      </c>
      <c r="F63" s="69">
        <v>2.4629841423118126E-5</v>
      </c>
    </row>
    <row r="64" spans="1:6">
      <c r="A64" s="57">
        <v>29190</v>
      </c>
      <c r="B64" s="65">
        <v>315596608770.22943</v>
      </c>
      <c r="C64" s="67">
        <v>1.2442946696768521E-5</v>
      </c>
      <c r="D64" s="68">
        <v>3926951.7806088738</v>
      </c>
      <c r="E64" s="68">
        <v>111529899479.78995</v>
      </c>
      <c r="F64" s="69">
        <v>3.5209856719367589E-5</v>
      </c>
    </row>
    <row r="65" spans="1:6">
      <c r="A65" s="57">
        <v>29556</v>
      </c>
      <c r="B65" s="65">
        <v>307872996018.96997</v>
      </c>
      <c r="C65" s="67">
        <v>2.3404653575771409E-5</v>
      </c>
      <c r="D65" s="68">
        <v>7205660.8171588425</v>
      </c>
      <c r="E65" s="68">
        <v>92928266171.049774</v>
      </c>
      <c r="F65" s="69">
        <v>7.7540032909853682E-5</v>
      </c>
    </row>
    <row r="66" spans="1:6">
      <c r="A66" s="57">
        <v>29921</v>
      </c>
      <c r="B66" s="65">
        <v>322825185944.31848</v>
      </c>
      <c r="C66" s="67">
        <v>3.3716070039324974E-5</v>
      </c>
      <c r="D66" s="68">
        <v>10884396.57975675</v>
      </c>
      <c r="E66" s="68">
        <v>97008695546.780258</v>
      </c>
      <c r="F66" s="69">
        <v>1.122002158508357E-4</v>
      </c>
    </row>
    <row r="67" spans="1:6">
      <c r="A67" s="57">
        <v>30286</v>
      </c>
      <c r="B67" s="65">
        <v>334328592920.36523</v>
      </c>
      <c r="C67" s="67">
        <v>4.323279083018266E-5</v>
      </c>
      <c r="D67" s="68">
        <v>14453958.126275437</v>
      </c>
      <c r="E67" s="68">
        <v>87456468237.085785</v>
      </c>
      <c r="F67" s="69">
        <v>1.6527031582263526E-4</v>
      </c>
    </row>
    <row r="68" spans="1:6">
      <c r="A68" s="57">
        <v>30651</v>
      </c>
      <c r="B68" s="65">
        <v>350948087791.12469</v>
      </c>
      <c r="C68" s="67">
        <v>5.4585125823455089E-5</v>
      </c>
      <c r="D68" s="68">
        <v>19156545.529579505</v>
      </c>
      <c r="E68" s="68">
        <v>83169399966.568192</v>
      </c>
      <c r="F68" s="69">
        <v>2.3033165487883656E-4</v>
      </c>
    </row>
    <row r="69" spans="1:6">
      <c r="A69" s="57">
        <v>31017</v>
      </c>
      <c r="B69" s="65">
        <v>374503571479.64246</v>
      </c>
      <c r="C69" s="67">
        <v>8.0915399906653752E-5</v>
      </c>
      <c r="D69" s="68">
        <v>30303106.252745356</v>
      </c>
      <c r="E69" s="68">
        <v>80786164713.356262</v>
      </c>
      <c r="F69" s="69">
        <v>3.7510267210067702E-4</v>
      </c>
    </row>
    <row r="70" spans="1:6">
      <c r="A70" s="57">
        <v>31382</v>
      </c>
      <c r="B70" s="65">
        <v>390387962513.49933</v>
      </c>
      <c r="C70" s="67">
        <v>1.2384417728407819E-4</v>
      </c>
      <c r="D70" s="68">
        <v>48347276.039091885</v>
      </c>
      <c r="E70" s="68">
        <v>91483171500.1716</v>
      </c>
      <c r="F70" s="69">
        <v>5.2848272798458021E-4</v>
      </c>
    </row>
    <row r="71" spans="1:6">
      <c r="A71" s="57">
        <v>31747</v>
      </c>
      <c r="B71" s="65">
        <v>417761871467.5542</v>
      </c>
      <c r="C71" s="67">
        <v>1.6843686605093528E-4</v>
      </c>
      <c r="D71" s="68">
        <v>70366500.38556847</v>
      </c>
      <c r="E71" s="68">
        <v>103344244060.95461</v>
      </c>
      <c r="F71" s="69">
        <v>6.8089423871604143E-4</v>
      </c>
    </row>
    <row r="72" spans="1:6">
      <c r="A72" s="57">
        <v>32112</v>
      </c>
      <c r="B72" s="65">
        <v>457389594293.00787</v>
      </c>
      <c r="C72" s="67">
        <v>2.2505184771763427E-4</v>
      </c>
      <c r="D72" s="68">
        <v>102936373.32246053</v>
      </c>
      <c r="E72" s="68">
        <v>117974277811.88554</v>
      </c>
      <c r="F72" s="69">
        <v>8.7253234545412079E-4</v>
      </c>
    </row>
    <row r="73" spans="1:6">
      <c r="A73" s="57">
        <v>32478</v>
      </c>
      <c r="B73" s="65">
        <v>467087858615.57764</v>
      </c>
      <c r="C73" s="67">
        <v>3.8112471276479623E-4</v>
      </c>
      <c r="D73" s="68">
        <v>178018725.95078579</v>
      </c>
      <c r="E73" s="68">
        <v>124665245225.09381</v>
      </c>
      <c r="F73" s="69">
        <v>1.4279739764627879E-3</v>
      </c>
    </row>
    <row r="74" spans="1:6">
      <c r="A74" s="57">
        <v>32843</v>
      </c>
      <c r="B74" s="65">
        <v>468263249807.74176</v>
      </c>
      <c r="C74" s="67">
        <v>6.6876885727553217E-4</v>
      </c>
      <c r="D74" s="68">
        <v>313159878.47805053</v>
      </c>
      <c r="E74" s="68">
        <v>146194262876.65207</v>
      </c>
      <c r="F74" s="69">
        <v>2.1420804915051402E-3</v>
      </c>
    </row>
    <row r="75" spans="1:6">
      <c r="A75" s="57">
        <v>33208</v>
      </c>
      <c r="B75" s="65">
        <v>511602447883.84088</v>
      </c>
      <c r="C75" s="67">
        <v>1.0583936760043746E-3</v>
      </c>
      <c r="D75" s="68">
        <v>541476795.46861482</v>
      </c>
      <c r="E75" s="68">
        <v>205529932718.46918</v>
      </c>
      <c r="F75" s="69">
        <v>2.6345398371259089E-3</v>
      </c>
    </row>
    <row r="76" spans="1:6">
      <c r="A76" s="57">
        <v>33573</v>
      </c>
      <c r="B76" s="65">
        <v>516342515147.55634</v>
      </c>
      <c r="C76" s="67">
        <v>1.6811408239204141E-3</v>
      </c>
      <c r="D76" s="68">
        <v>868044481.34030175</v>
      </c>
      <c r="E76" s="68">
        <v>205476206605.82446</v>
      </c>
      <c r="F76" s="69">
        <v>4.2245498672530777E-3</v>
      </c>
    </row>
    <row r="77" spans="1:6">
      <c r="A77" s="57">
        <v>33939</v>
      </c>
      <c r="B77" s="65">
        <v>547241930464.75531</v>
      </c>
      <c r="C77" s="67">
        <v>2.7523763785488303E-3</v>
      </c>
      <c r="D77" s="68">
        <v>1506215762.7626541</v>
      </c>
      <c r="E77" s="68">
        <v>215808151345.18253</v>
      </c>
      <c r="F77" s="69">
        <v>6.9794201626493715E-3</v>
      </c>
    </row>
    <row r="78" spans="1:6">
      <c r="A78" s="57">
        <v>34304</v>
      </c>
      <c r="B78" s="65">
        <v>591251231106.68689</v>
      </c>
      <c r="C78" s="67">
        <v>4.6176741209872363E-3</v>
      </c>
      <c r="D78" s="68">
        <v>2730205508.8831916</v>
      </c>
      <c r="E78" s="68">
        <v>244291256602.64462</v>
      </c>
      <c r="F78" s="69">
        <v>1.1176026300949632E-2</v>
      </c>
    </row>
    <row r="79" spans="1:6">
      <c r="A79" s="57">
        <v>34669</v>
      </c>
      <c r="B79" s="65">
        <v>558994538565.81665</v>
      </c>
      <c r="C79" s="67">
        <v>9.5334018137666413E-3</v>
      </c>
      <c r="D79" s="68">
        <v>5329119547.8490028</v>
      </c>
      <c r="E79" s="68">
        <v>181344916472.57986</v>
      </c>
      <c r="F79" s="69">
        <v>2.9386649769445227E-2</v>
      </c>
    </row>
    <row r="80" spans="1:6">
      <c r="A80" s="57">
        <v>35034</v>
      </c>
      <c r="B80" s="65">
        <v>599193089956.32935</v>
      </c>
      <c r="C80" s="67">
        <v>1.7846504688076727E-2</v>
      </c>
      <c r="D80" s="68">
        <v>10693502288.968811</v>
      </c>
      <c r="E80" s="68">
        <v>231545769572.17255</v>
      </c>
      <c r="F80" s="69">
        <v>4.61831037065683E-2</v>
      </c>
    </row>
    <row r="81" spans="1:6">
      <c r="A81" s="57">
        <v>35400</v>
      </c>
      <c r="B81" s="65">
        <v>641168467220.96423</v>
      </c>
      <c r="C81" s="67">
        <v>3.1738850543286158E-2</v>
      </c>
      <c r="D81" s="68">
        <v>20349950154.194054</v>
      </c>
      <c r="E81" s="68">
        <v>249450341009.16403</v>
      </c>
      <c r="F81" s="69">
        <v>8.1579163499505739E-2</v>
      </c>
    </row>
    <row r="82" spans="1:6">
      <c r="A82" s="57">
        <v>35765</v>
      </c>
      <c r="B82" s="65">
        <v>689440753097.61377</v>
      </c>
      <c r="C82" s="67">
        <v>5.7617859059016854E-2</v>
      </c>
      <c r="D82" s="68">
        <v>39724100141.520744</v>
      </c>
      <c r="E82" s="68">
        <v>259999945384.36453</v>
      </c>
      <c r="F82" s="69">
        <v>0.15278503263835536</v>
      </c>
    </row>
    <row r="83" spans="1:6">
      <c r="A83" s="57">
        <v>36130</v>
      </c>
      <c r="B83" s="65">
        <v>710757338122.73914</v>
      </c>
      <c r="C83" s="67">
        <v>0.10122259138662644</v>
      </c>
      <c r="D83" s="68">
        <v>71944699611.844315</v>
      </c>
      <c r="E83" s="68">
        <v>277668319208.86591</v>
      </c>
      <c r="F83" s="69">
        <v>0.25910301836676775</v>
      </c>
    </row>
    <row r="84" spans="1:6">
      <c r="A84" s="57">
        <v>36495</v>
      </c>
      <c r="B84" s="65">
        <v>687564129167.29724</v>
      </c>
      <c r="C84" s="67">
        <v>0.15616617184436837</v>
      </c>
      <c r="D84" s="68">
        <v>107374257949.56363</v>
      </c>
      <c r="E84" s="68">
        <v>254119116159.746</v>
      </c>
      <c r="F84" s="69">
        <v>0.42253514639986917</v>
      </c>
    </row>
    <row r="85" spans="1:6">
      <c r="A85" s="57">
        <v>36861</v>
      </c>
      <c r="B85" s="65">
        <v>735234598392.07874</v>
      </c>
      <c r="C85" s="67">
        <v>0.23325100644256569</v>
      </c>
      <c r="D85" s="68">
        <v>171494210046.34796</v>
      </c>
      <c r="E85" s="68">
        <v>273085452679.50833</v>
      </c>
      <c r="F85" s="69">
        <v>0.62798735107875803</v>
      </c>
    </row>
    <row r="86" spans="1:6">
      <c r="A86" s="57">
        <v>37226</v>
      </c>
      <c r="B86" s="65">
        <v>692958560775.17517</v>
      </c>
      <c r="C86" s="67">
        <v>0.35682683132178261</v>
      </c>
      <c r="D86" s="68">
        <v>247266207478.70868</v>
      </c>
      <c r="E86" s="68">
        <v>202503482926.84915</v>
      </c>
      <c r="F86" s="69">
        <v>1.2210466896909091</v>
      </c>
    </row>
    <row r="87" spans="1:6">
      <c r="A87" s="57">
        <v>37591</v>
      </c>
      <c r="B87" s="65">
        <v>737638602712.50818</v>
      </c>
      <c r="C87" s="67">
        <v>0.49090387392207524</v>
      </c>
      <c r="D87" s="68">
        <v>362109647626.03687</v>
      </c>
      <c r="E87" s="68">
        <v>238145149624.75653</v>
      </c>
      <c r="F87" s="69">
        <v>1.520541771254255</v>
      </c>
    </row>
    <row r="88" spans="1:6">
      <c r="A88" s="57">
        <v>37956</v>
      </c>
      <c r="B88" s="65">
        <v>780150235433.1156</v>
      </c>
      <c r="C88" s="67">
        <v>0.6052318564579735</v>
      </c>
      <c r="D88" s="68">
        <v>472171775307.30963</v>
      </c>
      <c r="E88" s="68">
        <v>316560972258.27411</v>
      </c>
      <c r="F88" s="69">
        <v>1.4915666070234224</v>
      </c>
    </row>
    <row r="89" spans="1:6">
      <c r="A89" s="57">
        <v>38322</v>
      </c>
      <c r="B89" s="65">
        <v>856573256181.96082</v>
      </c>
      <c r="C89" s="67">
        <v>0.68044711250359002</v>
      </c>
      <c r="D89" s="68">
        <v>582852798816.81311</v>
      </c>
      <c r="E89" s="68">
        <v>407020780074.79633</v>
      </c>
      <c r="F89" s="69">
        <v>1.431997645696873</v>
      </c>
    </row>
    <row r="90" spans="1:6">
      <c r="A90" s="57">
        <v>38687</v>
      </c>
      <c r="B90" s="65">
        <v>933598935445.77966</v>
      </c>
      <c r="C90" s="67">
        <v>0.72865962189895284</v>
      </c>
      <c r="D90" s="68">
        <v>680275847307.18665</v>
      </c>
      <c r="E90" s="68">
        <v>504753776872.23297</v>
      </c>
      <c r="F90" s="69">
        <v>1.347738003116286</v>
      </c>
    </row>
    <row r="91" spans="1:6">
      <c r="A91" s="57">
        <v>39052</v>
      </c>
      <c r="B91" s="65">
        <v>998465278248.64648</v>
      </c>
      <c r="C91" s="67">
        <v>0.79698025175278797</v>
      </c>
      <c r="D91" s="68">
        <v>795757108825.0238</v>
      </c>
      <c r="E91" s="68">
        <v>552366854888.39783</v>
      </c>
      <c r="F91" s="69">
        <v>1.440631532798617</v>
      </c>
    </row>
    <row r="92" spans="1:6">
      <c r="A92" s="57">
        <v>39417</v>
      </c>
      <c r="B92" s="65">
        <v>1048822953682.4795</v>
      </c>
      <c r="C92" s="67">
        <v>0.84639110030275688</v>
      </c>
      <c r="D92" s="68">
        <v>887714413790.1012</v>
      </c>
      <c r="E92" s="68">
        <v>683020239447.09265</v>
      </c>
      <c r="F92" s="69">
        <v>1.2996897639646949</v>
      </c>
    </row>
    <row r="93" spans="1:6">
      <c r="A93" s="57">
        <v>39783</v>
      </c>
      <c r="B93" s="65">
        <v>1057371118461.048</v>
      </c>
      <c r="C93" s="67">
        <v>0.94834867232529352</v>
      </c>
      <c r="D93" s="68">
        <v>1002756496347.6455</v>
      </c>
      <c r="E93" s="68">
        <v>782864978209.02759</v>
      </c>
      <c r="F93" s="69">
        <v>1.2808805148515741</v>
      </c>
    </row>
    <row r="94" spans="1:6">
      <c r="A94" s="57">
        <v>40148</v>
      </c>
      <c r="B94" s="65">
        <v>1006372481605.4628</v>
      </c>
      <c r="C94" s="67">
        <v>1.0000000000000011</v>
      </c>
      <c r="D94" s="68">
        <v>1006372481605.4639</v>
      </c>
      <c r="E94" s="68">
        <v>651543400226.78918</v>
      </c>
      <c r="F94" s="69">
        <v>1.5445977677851788</v>
      </c>
    </row>
    <row r="95" spans="1:6">
      <c r="A95" s="57">
        <v>40513</v>
      </c>
      <c r="B95" s="65">
        <v>1091180540507.6541</v>
      </c>
      <c r="C95" s="67">
        <v>1.0700928359774444</v>
      </c>
      <c r="D95" s="68">
        <v>1167664479155.2361</v>
      </c>
      <c r="E95" s="68">
        <v>777460511367.79199</v>
      </c>
      <c r="F95" s="69">
        <v>1.501895545924198</v>
      </c>
    </row>
    <row r="96" spans="1:6">
      <c r="A96" s="57">
        <v>40878</v>
      </c>
      <c r="B96" s="65">
        <v>1213393967701.8147</v>
      </c>
      <c r="C96" s="67">
        <v>1.1578495132700368</v>
      </c>
      <c r="D96" s="68">
        <v>1404927614908.345</v>
      </c>
      <c r="E96" s="68">
        <v>837924285682.43494</v>
      </c>
      <c r="F96" s="69">
        <v>1.6766760898499591</v>
      </c>
    </row>
    <row r="97" spans="1:6">
      <c r="A97" s="57">
        <v>41244</v>
      </c>
      <c r="B97" s="65">
        <v>1271497249381.1667</v>
      </c>
      <c r="C97" s="67">
        <v>1.243792899781458</v>
      </c>
      <c r="D97" s="68">
        <v>1581479250871.949</v>
      </c>
      <c r="E97" s="68">
        <v>877675614736.97473</v>
      </c>
      <c r="F97" s="69">
        <v>1.8018949419551697</v>
      </c>
    </row>
    <row r="98" spans="1:6">
      <c r="A98" s="57">
        <v>41609</v>
      </c>
      <c r="B98" s="65">
        <v>1379394179144.9219</v>
      </c>
      <c r="C98" s="67">
        <v>1.3219044582583297</v>
      </c>
      <c r="D98" s="68">
        <v>1823427315107.2612</v>
      </c>
      <c r="E98" s="68">
        <v>958125299882.7605</v>
      </c>
      <c r="F98" s="69">
        <v>1.9031198897789068</v>
      </c>
    </row>
    <row r="99" spans="1:6">
      <c r="A99" s="57">
        <v>41974</v>
      </c>
      <c r="B99" s="65">
        <v>1447532322531.1846</v>
      </c>
      <c r="C99" s="67">
        <v>1.4195868345511578</v>
      </c>
      <c r="D99" s="68">
        <v>2054897827652.5298</v>
      </c>
      <c r="E99" s="68">
        <v>939922881038.05835</v>
      </c>
      <c r="F99" s="69">
        <v>2.1862408811487644</v>
      </c>
    </row>
    <row r="100" spans="1:6">
      <c r="A100" s="57">
        <v>42339</v>
      </c>
      <c r="B100" s="65">
        <v>1535607237071.4585</v>
      </c>
      <c r="C100" s="67">
        <v>1.5309522425592295</v>
      </c>
      <c r="D100" s="68">
        <v>2350941343284.7319</v>
      </c>
      <c r="E100" s="68">
        <v>867071405832.17285</v>
      </c>
      <c r="F100" s="69">
        <v>2.7113584042463184</v>
      </c>
    </row>
    <row r="101" spans="1:6">
      <c r="A101" s="57">
        <v>42705</v>
      </c>
      <c r="B101" s="65">
        <v>1586636758670.2568</v>
      </c>
      <c r="C101" s="67">
        <v>1.6554259790593795</v>
      </c>
      <c r="D101" s="68">
        <v>2626559709633.3105</v>
      </c>
      <c r="E101" s="68">
        <v>869240574143.98718</v>
      </c>
      <c r="F101" s="69">
        <v>3.0216717762167282</v>
      </c>
    </row>
    <row r="102" spans="1:6">
      <c r="A102" s="57">
        <v>43070</v>
      </c>
      <c r="B102" s="65">
        <v>1705666208538.01</v>
      </c>
      <c r="C102" s="67">
        <v>1.8372318403675205</v>
      </c>
      <c r="D102" s="68">
        <v>3133704267364.979</v>
      </c>
      <c r="E102" s="68">
        <v>859055281285.32922</v>
      </c>
      <c r="F102" s="69">
        <v>3.6478493708534003</v>
      </c>
    </row>
    <row r="103" spans="1:6">
      <c r="A103" s="57">
        <v>43435</v>
      </c>
      <c r="B103" s="65">
        <v>1757060837661.6028</v>
      </c>
      <c r="C103" s="67">
        <v>2.1406006420835646</v>
      </c>
      <c r="D103" s="68">
        <v>3761165557278.313</v>
      </c>
      <c r="E103" s="68">
        <v>797728301969.05518</v>
      </c>
      <c r="F103" s="69">
        <v>4.7148453276567004</v>
      </c>
    </row>
    <row r="104" spans="1:6">
      <c r="A104" s="57">
        <v>43800</v>
      </c>
      <c r="B104" s="65">
        <v>1771442635933.895</v>
      </c>
      <c r="C104" s="67">
        <v>2.4374539351932172</v>
      </c>
      <c r="D104" s="68">
        <v>4317809823926.1182</v>
      </c>
      <c r="E104" s="68">
        <v>760359069444.87268</v>
      </c>
      <c r="F104" s="69">
        <v>5.6786457838643125</v>
      </c>
    </row>
    <row r="105" spans="1:6">
      <c r="A105" s="57">
        <v>44166</v>
      </c>
      <c r="B105" s="65">
        <v>1804389219893.8132</v>
      </c>
      <c r="C105" s="67">
        <v>2.7979373237785201</v>
      </c>
      <c r="D105" s="68">
        <v>5048567944964.5078</v>
      </c>
      <c r="E105" s="68">
        <v>717141002454.83997</v>
      </c>
      <c r="F105" s="69">
        <v>7.0398539864305523</v>
      </c>
    </row>
    <row r="106" spans="1:6">
      <c r="A106" s="57">
        <v>44531</v>
      </c>
      <c r="B106" s="65">
        <v>2010800442569.7439</v>
      </c>
      <c r="C106" s="67">
        <v>3.6085837180057228</v>
      </c>
      <c r="D106" s="68">
        <v>7256141737215.8789</v>
      </c>
      <c r="E106" s="68">
        <v>807924302234.26587</v>
      </c>
      <c r="F106" s="69">
        <v>8.9812148454371989</v>
      </c>
    </row>
    <row r="107" spans="1:6">
      <c r="A107" s="57">
        <v>44896</v>
      </c>
      <c r="B107" s="65">
        <v>2122066634808.561</v>
      </c>
      <c r="C107" s="67">
        <v>7.0741303464727476</v>
      </c>
      <c r="D107" s="68">
        <v>15011775978536.543</v>
      </c>
      <c r="E107" s="68">
        <v>905814253528.45691</v>
      </c>
      <c r="F107" s="69">
        <v>16.572686861639163</v>
      </c>
    </row>
    <row r="108" spans="1:6">
      <c r="A108" s="57">
        <v>45261</v>
      </c>
      <c r="B108" s="66">
        <v>2230529029513.79</v>
      </c>
      <c r="C108" s="67">
        <v>11.901087789297154</v>
      </c>
      <c r="D108" s="68">
        <v>26545721796819.398</v>
      </c>
      <c r="E108" s="68">
        <v>1130009000000</v>
      </c>
      <c r="F108" s="69">
        <v>23.491602099469471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6E97C-09E7-48EF-B33B-CAFFC7A0FB22}">
  <dimension ref="A7:B108"/>
  <sheetViews>
    <sheetView showGridLines="0" workbookViewId="0">
      <selection activeCell="C6" sqref="C6"/>
    </sheetView>
  </sheetViews>
  <sheetFormatPr defaultRowHeight="14.4"/>
  <cols>
    <col min="1" max="1" width="5" bestFit="1" customWidth="1"/>
    <col min="2" max="2" width="16.88671875" customWidth="1"/>
  </cols>
  <sheetData>
    <row r="7" spans="1:2">
      <c r="B7" s="58" t="s">
        <v>19</v>
      </c>
    </row>
    <row r="8" spans="1:2">
      <c r="A8" s="57">
        <v>8736</v>
      </c>
      <c r="B8" s="68">
        <v>12737120.211360632</v>
      </c>
    </row>
    <row r="9" spans="1:2">
      <c r="A9" s="57">
        <v>9102</v>
      </c>
      <c r="B9" s="68">
        <v>12957356.076759065</v>
      </c>
    </row>
    <row r="10" spans="1:2">
      <c r="A10" s="57">
        <v>9467</v>
      </c>
      <c r="B10" s="68">
        <v>13206185.56701031</v>
      </c>
    </row>
    <row r="11" spans="1:2">
      <c r="A11" s="57">
        <v>9832</v>
      </c>
      <c r="B11" s="68">
        <v>13469205.834683953</v>
      </c>
    </row>
    <row r="12" spans="1:2">
      <c r="A12" s="57">
        <v>10197</v>
      </c>
      <c r="B12" s="68">
        <v>13554000</v>
      </c>
    </row>
    <row r="13" spans="1:2">
      <c r="A13" s="57">
        <v>10563</v>
      </c>
      <c r="B13" s="68">
        <v>13843000</v>
      </c>
    </row>
    <row r="14" spans="1:2">
      <c r="A14" s="57">
        <v>10928</v>
      </c>
      <c r="B14" s="68">
        <v>14138000</v>
      </c>
    </row>
    <row r="15" spans="1:2">
      <c r="A15" s="57">
        <v>11293</v>
      </c>
      <c r="B15" s="68">
        <v>14440000</v>
      </c>
    </row>
    <row r="16" spans="1:2">
      <c r="A16" s="57">
        <v>11658</v>
      </c>
      <c r="B16" s="68">
        <v>14748000</v>
      </c>
    </row>
    <row r="17" spans="1:2">
      <c r="A17" s="57">
        <v>12024</v>
      </c>
      <c r="B17" s="68">
        <v>15062000</v>
      </c>
    </row>
    <row r="18" spans="1:2">
      <c r="A18" s="57">
        <v>12389</v>
      </c>
      <c r="B18" s="68">
        <v>15383000</v>
      </c>
    </row>
    <row r="19" spans="1:2">
      <c r="A19" s="57">
        <v>12754</v>
      </c>
      <c r="B19" s="68">
        <v>15711000</v>
      </c>
    </row>
    <row r="20" spans="1:2">
      <c r="A20" s="57">
        <v>13119</v>
      </c>
      <c r="B20" s="68">
        <v>16046000</v>
      </c>
    </row>
    <row r="21" spans="1:2">
      <c r="A21" s="57">
        <v>13485</v>
      </c>
      <c r="B21" s="68">
        <v>16352000</v>
      </c>
    </row>
    <row r="22" spans="1:2">
      <c r="A22" s="57">
        <v>13850</v>
      </c>
      <c r="B22" s="68">
        <v>16637000</v>
      </c>
    </row>
    <row r="23" spans="1:2">
      <c r="A23" s="57">
        <v>14215</v>
      </c>
      <c r="B23" s="68">
        <v>16926000</v>
      </c>
    </row>
    <row r="24" spans="1:2">
      <c r="A24" s="57">
        <v>14580</v>
      </c>
      <c r="B24" s="68">
        <v>17429000</v>
      </c>
    </row>
    <row r="25" spans="1:2">
      <c r="A25" s="57">
        <v>14946</v>
      </c>
      <c r="B25" s="68">
        <v>17728000</v>
      </c>
    </row>
    <row r="26" spans="1:2">
      <c r="A26" s="57">
        <v>15311</v>
      </c>
      <c r="B26" s="68">
        <v>17952000</v>
      </c>
    </row>
    <row r="27" spans="1:2">
      <c r="A27" s="57">
        <v>15676</v>
      </c>
      <c r="B27" s="68">
        <v>18143000</v>
      </c>
    </row>
    <row r="28" spans="1:2">
      <c r="A28" s="57">
        <v>16041</v>
      </c>
      <c r="B28" s="68">
        <v>18337000</v>
      </c>
    </row>
    <row r="29" spans="1:2">
      <c r="A29" s="57">
        <v>16407</v>
      </c>
      <c r="B29" s="68">
        <v>18532000</v>
      </c>
    </row>
    <row r="30" spans="1:2">
      <c r="A30" s="57">
        <v>16772</v>
      </c>
      <c r="B30" s="68">
        <v>18729000</v>
      </c>
    </row>
    <row r="31" spans="1:2">
      <c r="A31" s="57">
        <v>17137</v>
      </c>
      <c r="B31" s="68">
        <v>19074000</v>
      </c>
    </row>
    <row r="32" spans="1:2">
      <c r="A32" s="57">
        <v>17502</v>
      </c>
      <c r="B32" s="68">
        <v>19493000</v>
      </c>
    </row>
    <row r="33" spans="1:2">
      <c r="A33" s="57">
        <v>17868</v>
      </c>
      <c r="B33" s="68">
        <v>19922000</v>
      </c>
    </row>
    <row r="34" spans="1:2">
      <c r="A34" s="57">
        <v>18233</v>
      </c>
      <c r="B34" s="68">
        <v>20359000</v>
      </c>
    </row>
    <row r="35" spans="1:2">
      <c r="A35" s="57">
        <v>18598</v>
      </c>
      <c r="B35" s="68">
        <v>20807000</v>
      </c>
    </row>
    <row r="36" spans="1:2">
      <c r="A36" s="57">
        <v>18963</v>
      </c>
      <c r="B36" s="68">
        <v>21351000</v>
      </c>
    </row>
    <row r="37" spans="1:2">
      <c r="A37" s="57">
        <v>19329</v>
      </c>
      <c r="B37" s="68">
        <v>21952000</v>
      </c>
    </row>
    <row r="38" spans="1:2">
      <c r="A38" s="57">
        <v>19694</v>
      </c>
      <c r="B38" s="68">
        <v>22569000</v>
      </c>
    </row>
    <row r="39" spans="1:2">
      <c r="A39" s="57">
        <v>20059</v>
      </c>
      <c r="B39" s="68">
        <v>23204000</v>
      </c>
    </row>
    <row r="40" spans="1:2">
      <c r="A40" s="57">
        <v>20424</v>
      </c>
      <c r="B40" s="68">
        <v>23857000</v>
      </c>
    </row>
    <row r="41" spans="1:2">
      <c r="A41" s="57">
        <v>20790</v>
      </c>
      <c r="B41" s="68">
        <v>24540000</v>
      </c>
    </row>
    <row r="42" spans="1:2">
      <c r="A42" s="57">
        <v>21155</v>
      </c>
      <c r="B42" s="68">
        <v>25250000</v>
      </c>
    </row>
    <row r="43" spans="1:2">
      <c r="A43" s="57">
        <v>21520</v>
      </c>
      <c r="B43" s="68">
        <v>25981000</v>
      </c>
    </row>
    <row r="44" spans="1:2">
      <c r="A44" s="57">
        <v>21885</v>
      </c>
      <c r="B44" s="68">
        <v>26733000</v>
      </c>
    </row>
    <row r="45" spans="1:2">
      <c r="A45" s="57">
        <v>22251</v>
      </c>
      <c r="B45" s="68">
        <v>27506000</v>
      </c>
    </row>
    <row r="46" spans="1:2">
      <c r="A46" s="57">
        <v>22616</v>
      </c>
      <c r="B46" s="68">
        <v>28227000</v>
      </c>
    </row>
    <row r="47" spans="1:2">
      <c r="A47" s="57">
        <v>22981</v>
      </c>
      <c r="B47" s="68">
        <v>28931000</v>
      </c>
    </row>
    <row r="48" spans="1:2">
      <c r="A48" s="57">
        <v>23346</v>
      </c>
      <c r="B48" s="68">
        <v>29652000</v>
      </c>
    </row>
    <row r="49" spans="1:2">
      <c r="A49" s="57">
        <v>23712</v>
      </c>
      <c r="B49" s="68">
        <v>30391000</v>
      </c>
    </row>
    <row r="50" spans="1:2">
      <c r="A50" s="57">
        <v>24077</v>
      </c>
      <c r="B50" s="68">
        <v>31149000</v>
      </c>
    </row>
    <row r="51" spans="1:2">
      <c r="A51" s="57">
        <v>24442</v>
      </c>
      <c r="B51" s="68">
        <v>31936000</v>
      </c>
    </row>
    <row r="52" spans="1:2">
      <c r="A52" s="57">
        <v>24807</v>
      </c>
      <c r="B52" s="68">
        <v>32750000</v>
      </c>
    </row>
    <row r="53" spans="1:2">
      <c r="A53" s="57">
        <v>25173</v>
      </c>
      <c r="B53" s="68">
        <v>33585000</v>
      </c>
    </row>
    <row r="54" spans="1:2">
      <c r="A54" s="57">
        <v>25538</v>
      </c>
      <c r="B54" s="68">
        <v>34442000</v>
      </c>
    </row>
    <row r="55" spans="1:2">
      <c r="A55" s="57">
        <v>25903</v>
      </c>
      <c r="B55" s="68">
        <v>35321000</v>
      </c>
    </row>
    <row r="56" spans="1:2">
      <c r="A56" s="57">
        <v>26268</v>
      </c>
      <c r="B56" s="68">
        <v>36215000</v>
      </c>
    </row>
    <row r="57" spans="1:2">
      <c r="A57" s="57">
        <v>26634</v>
      </c>
      <c r="B57" s="68">
        <v>37132000</v>
      </c>
    </row>
    <row r="58" spans="1:2">
      <c r="A58" s="57">
        <v>26999</v>
      </c>
      <c r="B58" s="68">
        <v>38072000</v>
      </c>
    </row>
    <row r="59" spans="1:2">
      <c r="A59" s="57">
        <v>27364</v>
      </c>
      <c r="B59" s="68">
        <v>39036000</v>
      </c>
    </row>
    <row r="60" spans="1:2">
      <c r="A60" s="57">
        <v>27729</v>
      </c>
      <c r="B60" s="68">
        <v>40078000</v>
      </c>
    </row>
    <row r="61" spans="1:2">
      <c r="A61" s="57">
        <v>28095</v>
      </c>
      <c r="B61" s="68">
        <v>40915000</v>
      </c>
    </row>
    <row r="62" spans="1:2">
      <c r="A62" s="57">
        <v>28460</v>
      </c>
      <c r="B62" s="68">
        <v>41768000</v>
      </c>
    </row>
    <row r="63" spans="1:2">
      <c r="A63" s="57">
        <v>28825</v>
      </c>
      <c r="B63" s="68">
        <v>42640000</v>
      </c>
    </row>
    <row r="64" spans="1:2">
      <c r="A64" s="57">
        <v>29190</v>
      </c>
      <c r="B64" s="68">
        <v>43530000</v>
      </c>
    </row>
    <row r="65" spans="1:2">
      <c r="A65" s="57">
        <v>29556</v>
      </c>
      <c r="B65" s="68">
        <v>44438000</v>
      </c>
    </row>
    <row r="66" spans="1:2">
      <c r="A66" s="57">
        <v>29921</v>
      </c>
      <c r="B66" s="68">
        <v>45540000</v>
      </c>
    </row>
    <row r="67" spans="1:2">
      <c r="A67" s="57">
        <v>30286</v>
      </c>
      <c r="B67" s="68">
        <v>46688000</v>
      </c>
    </row>
    <row r="68" spans="1:2">
      <c r="A68" s="57">
        <v>30651</v>
      </c>
      <c r="B68" s="68">
        <v>47864000</v>
      </c>
    </row>
    <row r="69" spans="1:2">
      <c r="A69" s="57">
        <v>31017</v>
      </c>
      <c r="B69" s="68">
        <v>49070000</v>
      </c>
    </row>
    <row r="70" spans="1:2">
      <c r="A70" s="57">
        <v>31382</v>
      </c>
      <c r="B70" s="68">
        <v>50306000</v>
      </c>
    </row>
    <row r="71" spans="1:2">
      <c r="A71" s="57">
        <v>31747</v>
      </c>
      <c r="B71" s="68">
        <v>51433000</v>
      </c>
    </row>
    <row r="72" spans="1:2">
      <c r="A72" s="57">
        <v>32112</v>
      </c>
      <c r="B72" s="68">
        <v>52561000</v>
      </c>
    </row>
    <row r="73" spans="1:2">
      <c r="A73" s="57">
        <v>32478</v>
      </c>
      <c r="B73" s="68">
        <v>53715000</v>
      </c>
    </row>
    <row r="74" spans="1:2">
      <c r="A74" s="57">
        <v>32843</v>
      </c>
      <c r="B74" s="68">
        <v>54893000</v>
      </c>
    </row>
    <row r="75" spans="1:2">
      <c r="A75" s="57">
        <v>33208</v>
      </c>
      <c r="B75" s="68">
        <v>56203000</v>
      </c>
    </row>
    <row r="76" spans="1:2">
      <c r="A76" s="57">
        <v>33573</v>
      </c>
      <c r="B76" s="68">
        <v>57305000</v>
      </c>
    </row>
    <row r="77" spans="1:2">
      <c r="A77" s="57">
        <v>33939</v>
      </c>
      <c r="B77" s="68">
        <v>58401000</v>
      </c>
    </row>
    <row r="78" spans="1:2">
      <c r="A78" s="57">
        <v>34304</v>
      </c>
      <c r="B78" s="68">
        <v>59491000</v>
      </c>
    </row>
    <row r="79" spans="1:2">
      <c r="A79" s="57">
        <v>34669</v>
      </c>
      <c r="B79" s="68">
        <v>60576000</v>
      </c>
    </row>
    <row r="80" spans="1:2">
      <c r="A80" s="57">
        <v>35034</v>
      </c>
      <c r="B80" s="68">
        <v>61644000</v>
      </c>
    </row>
    <row r="81" spans="1:2">
      <c r="A81" s="57">
        <v>35400</v>
      </c>
      <c r="B81" s="68">
        <v>62697000</v>
      </c>
    </row>
    <row r="82" spans="1:2">
      <c r="A82" s="57">
        <v>35765</v>
      </c>
      <c r="B82" s="68">
        <v>62479968</v>
      </c>
    </row>
    <row r="83" spans="1:2">
      <c r="A83" s="57">
        <v>36130</v>
      </c>
      <c r="B83" s="68">
        <v>62464000</v>
      </c>
    </row>
    <row r="84" spans="1:2">
      <c r="A84" s="57">
        <v>36495</v>
      </c>
      <c r="B84" s="68">
        <v>63364000</v>
      </c>
    </row>
    <row r="85" spans="1:2">
      <c r="A85" s="57">
        <v>36861</v>
      </c>
      <c r="B85" s="68">
        <v>64269000</v>
      </c>
    </row>
    <row r="86" spans="1:2">
      <c r="A86" s="57">
        <v>37226</v>
      </c>
      <c r="B86" s="68">
        <v>65166000</v>
      </c>
    </row>
    <row r="87" spans="1:2">
      <c r="A87" s="57">
        <v>37591</v>
      </c>
      <c r="B87" s="68">
        <v>66003000</v>
      </c>
    </row>
    <row r="88" spans="1:2">
      <c r="A88" s="57">
        <v>37956</v>
      </c>
      <c r="B88" s="68">
        <v>66795000</v>
      </c>
    </row>
    <row r="89" spans="1:2">
      <c r="A89" s="57">
        <v>38322</v>
      </c>
      <c r="B89" s="68">
        <v>67599000</v>
      </c>
    </row>
    <row r="90" spans="1:2">
      <c r="A90" s="57">
        <v>38687</v>
      </c>
      <c r="B90" s="68">
        <v>68435000</v>
      </c>
    </row>
    <row r="91" spans="1:2">
      <c r="A91" s="57">
        <v>39052</v>
      </c>
      <c r="B91" s="68">
        <v>69295000</v>
      </c>
    </row>
    <row r="92" spans="1:2">
      <c r="A92" s="57">
        <v>39417</v>
      </c>
      <c r="B92" s="68">
        <v>70158000</v>
      </c>
    </row>
    <row r="93" spans="1:2">
      <c r="A93" s="57">
        <v>39783</v>
      </c>
      <c r="B93" s="68">
        <v>71052000</v>
      </c>
    </row>
    <row r="94" spans="1:2">
      <c r="A94" s="57">
        <v>40148</v>
      </c>
      <c r="B94" s="68">
        <v>72039000</v>
      </c>
    </row>
    <row r="95" spans="1:2">
      <c r="A95" s="57">
        <v>40513</v>
      </c>
      <c r="B95" s="68">
        <v>73142000</v>
      </c>
    </row>
    <row r="96" spans="1:2">
      <c r="A96" s="57">
        <v>40878</v>
      </c>
      <c r="B96" s="68">
        <v>74224000</v>
      </c>
    </row>
    <row r="97" spans="1:2">
      <c r="A97" s="57">
        <v>41244</v>
      </c>
      <c r="B97" s="68">
        <v>75176000</v>
      </c>
    </row>
    <row r="98" spans="1:2">
      <c r="A98" s="57">
        <v>41609</v>
      </c>
      <c r="B98" s="68">
        <v>76148000</v>
      </c>
    </row>
    <row r="99" spans="1:2">
      <c r="A99" s="57">
        <v>41974</v>
      </c>
      <c r="B99" s="68">
        <v>77182000</v>
      </c>
    </row>
    <row r="100" spans="1:2">
      <c r="A100" s="57">
        <v>42339</v>
      </c>
      <c r="B100" s="68">
        <v>78218000</v>
      </c>
    </row>
    <row r="101" spans="1:2">
      <c r="A101" s="57">
        <v>42705</v>
      </c>
      <c r="B101" s="68">
        <v>79278000</v>
      </c>
    </row>
    <row r="102" spans="1:2">
      <c r="A102" s="57">
        <v>43070</v>
      </c>
      <c r="B102" s="68">
        <v>80313000</v>
      </c>
    </row>
    <row r="103" spans="1:2">
      <c r="A103" s="57">
        <v>43435</v>
      </c>
      <c r="B103" s="68">
        <v>81407000</v>
      </c>
    </row>
    <row r="104" spans="1:2">
      <c r="A104" s="57">
        <v>43800</v>
      </c>
      <c r="B104" s="68">
        <v>82579000</v>
      </c>
    </row>
    <row r="105" spans="1:2">
      <c r="A105" s="57">
        <v>44166</v>
      </c>
      <c r="B105" s="68">
        <v>83385000</v>
      </c>
    </row>
    <row r="106" spans="1:2">
      <c r="A106" s="57">
        <v>44531</v>
      </c>
      <c r="B106" s="68">
        <v>84147000</v>
      </c>
    </row>
    <row r="107" spans="1:2">
      <c r="A107" s="57">
        <v>44896</v>
      </c>
      <c r="B107" s="68">
        <v>84980000</v>
      </c>
    </row>
    <row r="108" spans="1:2">
      <c r="A108" s="57">
        <v>45261</v>
      </c>
      <c r="B108" s="68">
        <v>85325965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BBC3B-7362-4B5E-B8AA-A656CF8FBE9C}">
  <dimension ref="A3:D108"/>
  <sheetViews>
    <sheetView showGridLines="0" workbookViewId="0">
      <selection activeCell="H9" sqref="H9"/>
    </sheetView>
  </sheetViews>
  <sheetFormatPr defaultRowHeight="14.4"/>
  <cols>
    <col min="1" max="1" width="5" bestFit="1" customWidth="1"/>
    <col min="2" max="2" width="26.21875" bestFit="1" customWidth="1"/>
    <col min="3" max="3" width="28.6640625" customWidth="1"/>
    <col min="4" max="4" width="30.44140625" customWidth="1"/>
  </cols>
  <sheetData>
    <row r="3" spans="1:4">
      <c r="B3" s="63" t="s">
        <v>16</v>
      </c>
      <c r="C3" s="63" t="s">
        <v>16</v>
      </c>
      <c r="D3" s="63" t="s">
        <v>16</v>
      </c>
    </row>
    <row r="6" spans="1:4">
      <c r="B6" s="62" t="s">
        <v>15</v>
      </c>
    </row>
    <row r="7" spans="1:4">
      <c r="B7" s="58" t="s">
        <v>23</v>
      </c>
      <c r="C7" s="58" t="s">
        <v>24</v>
      </c>
      <c r="D7" s="58" t="s">
        <v>25</v>
      </c>
    </row>
    <row r="8" spans="1:4">
      <c r="A8" s="57">
        <v>8736</v>
      </c>
      <c r="B8" s="68">
        <v>1548.4783298823047</v>
      </c>
      <c r="C8" s="68">
        <v>1.5136852430362106E-4</v>
      </c>
      <c r="D8" s="68">
        <v>90.639834912347951</v>
      </c>
    </row>
    <row r="9" spans="1:4">
      <c r="A9" s="57">
        <v>9102</v>
      </c>
      <c r="B9" s="68">
        <v>1744.7394458162671</v>
      </c>
      <c r="C9" s="68">
        <v>1.8756099841056343E-4</v>
      </c>
      <c r="D9" s="68">
        <v>112.31197509614577</v>
      </c>
    </row>
    <row r="10" spans="1:4">
      <c r="A10" s="57">
        <v>9467</v>
      </c>
      <c r="B10" s="68">
        <v>1926.6180932575357</v>
      </c>
      <c r="C10" s="68">
        <v>2.3275160143912136E-4</v>
      </c>
      <c r="D10" s="68">
        <v>139.37221643061162</v>
      </c>
    </row>
    <row r="11" spans="1:4">
      <c r="A11" s="57">
        <v>9832</v>
      </c>
      <c r="B11" s="68">
        <v>2232.9671725378689</v>
      </c>
      <c r="C11" s="68">
        <v>2.4674869087274549E-4</v>
      </c>
      <c r="D11" s="68">
        <v>147.75370710942843</v>
      </c>
    </row>
    <row r="12" spans="1:4">
      <c r="A12" s="57">
        <v>10197</v>
      </c>
      <c r="B12" s="68">
        <v>1936.0907147038965</v>
      </c>
      <c r="C12" s="68">
        <v>2.1859111083497636E-4</v>
      </c>
      <c r="D12" s="68">
        <v>130.89288073950681</v>
      </c>
    </row>
    <row r="13" spans="1:4">
      <c r="A13" s="57">
        <v>10563</v>
      </c>
      <c r="B13" s="68">
        <v>2100.1112918979952</v>
      </c>
      <c r="C13" s="68">
        <v>2.3693693355046567E-4</v>
      </c>
      <c r="D13" s="68">
        <v>120.27255510175921</v>
      </c>
    </row>
    <row r="14" spans="1:4">
      <c r="A14" s="57">
        <v>10928</v>
      </c>
      <c r="B14" s="68">
        <v>2499.0225723474218</v>
      </c>
      <c r="C14" s="68">
        <v>2.9445001810583527E-4</v>
      </c>
      <c r="D14" s="68">
        <v>149.4670142669215</v>
      </c>
    </row>
    <row r="15" spans="1:4">
      <c r="A15" s="57">
        <v>11293</v>
      </c>
      <c r="B15" s="68">
        <v>2506.7172914970456</v>
      </c>
      <c r="C15" s="68">
        <v>2.203281460015766E-4</v>
      </c>
      <c r="D15" s="68">
        <v>111.84169847795765</v>
      </c>
    </row>
    <row r="16" spans="1:4">
      <c r="A16" s="57">
        <v>11658</v>
      </c>
      <c r="B16" s="68">
        <v>2656.1590608707234</v>
      </c>
      <c r="C16" s="68">
        <v>1.8907107225375701E-4</v>
      </c>
      <c r="D16" s="68">
        <v>95.975163580587306</v>
      </c>
    </row>
    <row r="17" spans="1:4">
      <c r="A17" s="57">
        <v>12024</v>
      </c>
      <c r="B17" s="68">
        <v>2324.3426726079747</v>
      </c>
      <c r="C17" s="68">
        <v>1.5593623734976299E-4</v>
      </c>
      <c r="D17" s="68">
        <v>79.155450431351781</v>
      </c>
    </row>
    <row r="18" spans="1:4">
      <c r="A18" s="57">
        <v>12389</v>
      </c>
      <c r="B18" s="68">
        <v>2627.9725462104093</v>
      </c>
      <c r="C18" s="68">
        <v>1.4839272756962988E-4</v>
      </c>
      <c r="D18" s="68">
        <v>89.934986405836298</v>
      </c>
    </row>
    <row r="19" spans="1:4">
      <c r="A19" s="57">
        <v>12754</v>
      </c>
      <c r="B19" s="68">
        <v>2735.2531317935313</v>
      </c>
      <c r="C19" s="68">
        <v>1.5517109429675794E-4</v>
      </c>
      <c r="D19" s="68">
        <v>94.043087452580579</v>
      </c>
    </row>
    <row r="20" spans="1:4">
      <c r="A20" s="57">
        <v>13119</v>
      </c>
      <c r="B20" s="68">
        <v>2597.14803211871</v>
      </c>
      <c r="C20" s="68">
        <v>1.6369523940108497E-4</v>
      </c>
      <c r="D20" s="68">
        <v>99.209236000657569</v>
      </c>
    </row>
    <row r="21" spans="1:4">
      <c r="A21" s="57">
        <v>13485</v>
      </c>
      <c r="B21" s="68">
        <v>3136.3218158374993</v>
      </c>
      <c r="C21" s="68">
        <v>2.0768675473570064E-4</v>
      </c>
      <c r="D21" s="68">
        <v>125.87076044587918</v>
      </c>
    </row>
    <row r="22" spans="1:4">
      <c r="A22" s="57">
        <v>13850</v>
      </c>
      <c r="B22" s="68">
        <v>3129.1480980406564</v>
      </c>
      <c r="C22" s="68">
        <v>2.1748197503106571E-4</v>
      </c>
      <c r="D22" s="68">
        <v>131.80725759458531</v>
      </c>
    </row>
    <row r="23" spans="1:4">
      <c r="A23" s="57">
        <v>14215</v>
      </c>
      <c r="B23" s="68">
        <v>3366.6899130037878</v>
      </c>
      <c r="C23" s="68">
        <v>2.2427098277199973E-4</v>
      </c>
      <c r="D23" s="68">
        <v>177.99284346984103</v>
      </c>
    </row>
    <row r="24" spans="1:4">
      <c r="A24" s="57">
        <v>14580</v>
      </c>
      <c r="B24" s="68">
        <v>3495.0806460418489</v>
      </c>
      <c r="C24" s="68">
        <v>2.3700390442842184E-4</v>
      </c>
      <c r="D24" s="68">
        <v>182.31069571417063</v>
      </c>
    </row>
    <row r="25" spans="1:4">
      <c r="A25" s="57">
        <v>14946</v>
      </c>
      <c r="B25" s="68">
        <v>3271.6819864303229</v>
      </c>
      <c r="C25" s="68">
        <v>2.718184778404688E-4</v>
      </c>
      <c r="D25" s="68">
        <v>209.0911368003606</v>
      </c>
    </row>
    <row r="26" spans="1:4">
      <c r="A26" s="57">
        <v>15311</v>
      </c>
      <c r="B26" s="68">
        <v>2895.962493527325</v>
      </c>
      <c r="C26" s="68">
        <v>3.3413283743144982E-4</v>
      </c>
      <c r="D26" s="68">
        <v>257.02525956265367</v>
      </c>
    </row>
    <row r="27" spans="1:4">
      <c r="A27" s="57">
        <v>15676</v>
      </c>
      <c r="B27" s="68">
        <v>3023.5928030993277</v>
      </c>
      <c r="C27" s="68">
        <v>6.8374692433335817E-4</v>
      </c>
      <c r="D27" s="68">
        <v>525.95917256412145</v>
      </c>
    </row>
    <row r="28" spans="1:4">
      <c r="A28" s="57">
        <v>16041</v>
      </c>
      <c r="B28" s="68">
        <v>2698.3794192169785</v>
      </c>
      <c r="C28" s="68">
        <v>1.0075998260786578E-3</v>
      </c>
      <c r="D28" s="68">
        <v>775.0767892912753</v>
      </c>
    </row>
    <row r="29" spans="1:4">
      <c r="A29" s="57">
        <v>16407</v>
      </c>
      <c r="B29" s="68">
        <v>2534.6094113484528</v>
      </c>
      <c r="C29" s="68">
        <v>7.2209245487837913E-4</v>
      </c>
      <c r="D29" s="68">
        <v>555.4557345218301</v>
      </c>
    </row>
    <row r="30" spans="1:4">
      <c r="A30" s="57">
        <v>16772</v>
      </c>
      <c r="B30" s="68">
        <v>2124.560997552986</v>
      </c>
      <c r="C30" s="68">
        <v>5.8478949881949976E-4</v>
      </c>
      <c r="D30" s="68">
        <v>449.8380760149999</v>
      </c>
    </row>
    <row r="31" spans="1:4">
      <c r="A31" s="57">
        <v>17137</v>
      </c>
      <c r="B31" s="68">
        <v>2755.4540955907901</v>
      </c>
      <c r="C31" s="68">
        <v>7.2077913390616096E-4</v>
      </c>
      <c r="D31" s="68">
        <v>385.44338711559408</v>
      </c>
    </row>
    <row r="32" spans="1:4">
      <c r="A32" s="57">
        <v>17502</v>
      </c>
      <c r="B32" s="68">
        <v>2807.7636814121884</v>
      </c>
      <c r="C32" s="68">
        <v>7.7571721721357231E-4</v>
      </c>
      <c r="D32" s="68">
        <v>277.04186329056148</v>
      </c>
    </row>
    <row r="33" spans="1:4">
      <c r="A33" s="57">
        <v>17868</v>
      </c>
      <c r="B33" s="68">
        <v>3196.8597496355237</v>
      </c>
      <c r="C33" s="68">
        <v>9.5906169027898424E-4</v>
      </c>
      <c r="D33" s="68">
        <v>342.52203224249439</v>
      </c>
    </row>
    <row r="34" spans="1:4">
      <c r="A34" s="57">
        <v>18233</v>
      </c>
      <c r="B34" s="68">
        <v>2972.31038726836</v>
      </c>
      <c r="C34" s="68">
        <v>8.9501908330529348E-4</v>
      </c>
      <c r="D34" s="68">
        <v>319.64967260903347</v>
      </c>
    </row>
    <row r="35" spans="1:4">
      <c r="A35" s="57">
        <v>18598</v>
      </c>
      <c r="B35" s="68">
        <v>3181.6720580570359</v>
      </c>
      <c r="C35" s="68">
        <v>9.3772940179854202E-4</v>
      </c>
      <c r="D35" s="68">
        <v>334.90335778519363</v>
      </c>
    </row>
    <row r="36" spans="1:4">
      <c r="A36" s="57">
        <v>18963</v>
      </c>
      <c r="B36" s="68">
        <v>3497.2658194643977</v>
      </c>
      <c r="C36" s="68">
        <v>1.0976110479217669E-3</v>
      </c>
      <c r="D36" s="68">
        <v>392.00394568634528</v>
      </c>
    </row>
    <row r="37" spans="1:4">
      <c r="A37" s="57">
        <v>19329</v>
      </c>
      <c r="B37" s="68">
        <v>3808.0302937414272</v>
      </c>
      <c r="C37" s="68">
        <v>1.2279313691728835E-3</v>
      </c>
      <c r="D37" s="68">
        <v>438.54691756174412</v>
      </c>
    </row>
    <row r="38" spans="1:4">
      <c r="A38" s="57">
        <v>19694</v>
      </c>
      <c r="B38" s="68">
        <v>4119.7515202587274</v>
      </c>
      <c r="C38" s="68">
        <v>1.3916495568049409E-3</v>
      </c>
      <c r="D38" s="68">
        <v>497.01769885890747</v>
      </c>
    </row>
    <row r="39" spans="1:4">
      <c r="A39" s="57">
        <v>20059</v>
      </c>
      <c r="B39" s="68">
        <v>3892.0413026619121</v>
      </c>
      <c r="C39" s="68">
        <v>1.3813506075184643E-3</v>
      </c>
      <c r="D39" s="68">
        <v>493.33950268516588</v>
      </c>
    </row>
    <row r="40" spans="1:4">
      <c r="A40" s="57">
        <v>20424</v>
      </c>
      <c r="B40" s="68">
        <v>4091.5805933145848</v>
      </c>
      <c r="C40" s="68">
        <v>1.6156454415742914E-3</v>
      </c>
      <c r="D40" s="68">
        <v>577.01622913367555</v>
      </c>
    </row>
    <row r="41" spans="1:4">
      <c r="A41" s="57">
        <v>20790</v>
      </c>
      <c r="B41" s="68">
        <v>4107.0734510039156</v>
      </c>
      <c r="C41" s="68">
        <v>1.8123749969803904E-3</v>
      </c>
      <c r="D41" s="68">
        <v>647.2767846358538</v>
      </c>
    </row>
    <row r="42" spans="1:4">
      <c r="A42" s="57">
        <v>21155</v>
      </c>
      <c r="B42" s="68">
        <v>4307.7050153671526</v>
      </c>
      <c r="C42" s="68">
        <v>2.3424949688390273E-3</v>
      </c>
      <c r="D42" s="68">
        <v>836.6053460139384</v>
      </c>
    </row>
    <row r="43" spans="1:4">
      <c r="A43" s="57">
        <v>21520</v>
      </c>
      <c r="B43" s="68">
        <v>4377.3349092623284</v>
      </c>
      <c r="C43" s="68">
        <v>2.7169654648350069E-3</v>
      </c>
      <c r="D43" s="68">
        <v>970.34480886964548</v>
      </c>
    </row>
    <row r="44" spans="1:4">
      <c r="A44" s="57">
        <v>21885</v>
      </c>
      <c r="B44" s="68">
        <v>4450.878438272196</v>
      </c>
      <c r="C44" s="68">
        <v>3.2999839945433997E-3</v>
      </c>
      <c r="D44" s="68">
        <v>1178.5657123369288</v>
      </c>
    </row>
    <row r="45" spans="1:4">
      <c r="A45" s="57">
        <v>22251</v>
      </c>
      <c r="B45" s="68">
        <v>4451.6290176573775</v>
      </c>
      <c r="C45" s="68">
        <v>3.4302317581464954E-3</v>
      </c>
      <c r="D45" s="68">
        <v>725.20755986183838</v>
      </c>
    </row>
    <row r="46" spans="1:4">
      <c r="A46" s="57">
        <v>22616</v>
      </c>
      <c r="B46" s="68">
        <v>4412.5563319389057</v>
      </c>
      <c r="C46" s="68">
        <v>3.54538946194206E-3</v>
      </c>
      <c r="D46" s="68">
        <v>392.18909977235177</v>
      </c>
    </row>
    <row r="47" spans="1:4">
      <c r="A47" s="57">
        <v>22981</v>
      </c>
      <c r="B47" s="68">
        <v>4566.6670199397695</v>
      </c>
      <c r="C47" s="68">
        <v>4.0179160652440132E-3</v>
      </c>
      <c r="D47" s="68">
        <v>444.45974173053241</v>
      </c>
    </row>
    <row r="48" spans="1:4">
      <c r="A48" s="57">
        <v>23346</v>
      </c>
      <c r="B48" s="68">
        <v>4875.6339235259884</v>
      </c>
      <c r="C48" s="68">
        <v>4.5321631299726859E-3</v>
      </c>
      <c r="D48" s="68">
        <v>501.34547897927945</v>
      </c>
    </row>
    <row r="49" spans="1:4">
      <c r="A49" s="57">
        <v>23712</v>
      </c>
      <c r="B49" s="68">
        <v>4954.0776633209798</v>
      </c>
      <c r="C49" s="68">
        <v>4.7237340989866403E-3</v>
      </c>
      <c r="D49" s="68">
        <v>520.23503292804412</v>
      </c>
    </row>
    <row r="50" spans="1:4">
      <c r="A50" s="57">
        <v>24077</v>
      </c>
      <c r="B50" s="68">
        <v>4959.9571000437518</v>
      </c>
      <c r="C50" s="68">
        <v>4.9288282564565813E-3</v>
      </c>
      <c r="D50" s="68">
        <v>542.82249520446931</v>
      </c>
    </row>
    <row r="51" spans="1:4">
      <c r="A51" s="57">
        <v>24442</v>
      </c>
      <c r="B51" s="68">
        <v>5404.3525499370189</v>
      </c>
      <c r="C51" s="68">
        <v>5.7089294733402192E-3</v>
      </c>
      <c r="D51" s="68">
        <v>628.73672613879069</v>
      </c>
    </row>
    <row r="52" spans="1:4">
      <c r="A52" s="57">
        <v>24807</v>
      </c>
      <c r="B52" s="68">
        <v>5507.2578160748626</v>
      </c>
      <c r="C52" s="68">
        <v>6.205447365388435E-3</v>
      </c>
      <c r="D52" s="68">
        <v>683.41931336877042</v>
      </c>
    </row>
    <row r="53" spans="1:4">
      <c r="A53" s="57">
        <v>25173</v>
      </c>
      <c r="B53" s="68">
        <v>5727.5493419647264</v>
      </c>
      <c r="C53" s="68">
        <v>6.7070733722639081E-3</v>
      </c>
      <c r="D53" s="68">
        <v>738.65380722091834</v>
      </c>
    </row>
    <row r="54" spans="1:4">
      <c r="A54" s="57">
        <v>25538</v>
      </c>
      <c r="B54" s="68">
        <v>5812.9669448128516</v>
      </c>
      <c r="C54" s="68">
        <v>7.3099363976736531E-3</v>
      </c>
      <c r="D54" s="68">
        <v>805.0689418492849</v>
      </c>
    </row>
    <row r="55" spans="1:4">
      <c r="A55" s="57">
        <v>25903</v>
      </c>
      <c r="B55" s="68">
        <v>5851.5873112351674</v>
      </c>
      <c r="C55" s="68">
        <v>8.017541535198543E-3</v>
      </c>
      <c r="D55" s="68">
        <v>734.21424353185375</v>
      </c>
    </row>
    <row r="56" spans="1:4">
      <c r="A56" s="57">
        <v>26268</v>
      </c>
      <c r="B56" s="68">
        <v>6024.8286899253017</v>
      </c>
      <c r="C56" s="68">
        <v>9.702337547665859E-3</v>
      </c>
      <c r="D56" s="68">
        <v>640.84779980289704</v>
      </c>
    </row>
    <row r="57" spans="1:4">
      <c r="A57" s="57">
        <v>26634</v>
      </c>
      <c r="B57" s="68">
        <v>6312.3902805484777</v>
      </c>
      <c r="C57" s="68">
        <v>1.1310342694998603E-2</v>
      </c>
      <c r="D57" s="68">
        <v>790.93227727521037</v>
      </c>
    </row>
    <row r="58" spans="1:4">
      <c r="A58" s="57">
        <v>26999</v>
      </c>
      <c r="B58" s="68">
        <v>6357.3741067236269</v>
      </c>
      <c r="C58" s="68">
        <v>1.3875468169595697E-2</v>
      </c>
      <c r="D58" s="68">
        <v>971.6818800543532</v>
      </c>
    </row>
    <row r="59" spans="1:4">
      <c r="A59" s="57">
        <v>27364</v>
      </c>
      <c r="B59" s="68">
        <v>6547.2558854576446</v>
      </c>
      <c r="C59" s="68">
        <v>1.8351280021753662E-2</v>
      </c>
      <c r="D59" s="68">
        <v>1305.2122013360522</v>
      </c>
    </row>
    <row r="60" spans="1:4">
      <c r="A60" s="57">
        <v>27729</v>
      </c>
      <c r="B60" s="68">
        <v>6834.52628092131</v>
      </c>
      <c r="C60" s="68">
        <v>2.3171728153911258E-2</v>
      </c>
      <c r="D60" s="68">
        <v>1591.460124198732</v>
      </c>
    </row>
    <row r="61" spans="1:4">
      <c r="A61" s="57">
        <v>28095</v>
      </c>
      <c r="B61" s="68">
        <v>7395.0636542847697</v>
      </c>
      <c r="C61" s="68">
        <v>2.8853250912973478E-2</v>
      </c>
      <c r="D61" s="68">
        <v>1784.3553494057337</v>
      </c>
    </row>
    <row r="62" spans="1:4">
      <c r="A62" s="57">
        <v>28460</v>
      </c>
      <c r="B62" s="68">
        <v>7490.8120848658327</v>
      </c>
      <c r="C62" s="68">
        <v>3.616428023857169E-2</v>
      </c>
      <c r="D62" s="68">
        <v>1999.1386276151025</v>
      </c>
    </row>
    <row r="63" spans="1:4">
      <c r="A63" s="57">
        <v>28825</v>
      </c>
      <c r="B63" s="68">
        <v>7447.9075329233119</v>
      </c>
      <c r="C63" s="68">
        <v>5.2738536388274235E-2</v>
      </c>
      <c r="D63" s="68">
        <v>2141.2454705767068</v>
      </c>
    </row>
    <row r="64" spans="1:4">
      <c r="A64" s="57">
        <v>29190</v>
      </c>
      <c r="B64" s="68">
        <v>7250.0943893919002</v>
      </c>
      <c r="C64" s="68">
        <v>9.0212538033743947E-2</v>
      </c>
      <c r="D64" s="68">
        <v>2562.1387429310807</v>
      </c>
    </row>
    <row r="65" spans="1:4">
      <c r="A65" s="57">
        <v>29556</v>
      </c>
      <c r="B65" s="68">
        <v>6928.1469917406266</v>
      </c>
      <c r="C65" s="68">
        <v>0.16215088026371219</v>
      </c>
      <c r="D65" s="68">
        <v>2091.1892112842561</v>
      </c>
    </row>
    <row r="66" spans="1:4">
      <c r="A66" s="57">
        <v>29921</v>
      </c>
      <c r="B66" s="68">
        <v>7088.8270958348367</v>
      </c>
      <c r="C66" s="68">
        <v>0.23900739085983203</v>
      </c>
      <c r="D66" s="68">
        <v>2130.1865513126977</v>
      </c>
    </row>
    <row r="67" spans="1:4">
      <c r="A67" s="57">
        <v>30286</v>
      </c>
      <c r="B67" s="68">
        <v>7160.9105748878774</v>
      </c>
      <c r="C67" s="68">
        <v>0.30958614903777065</v>
      </c>
      <c r="D67" s="68">
        <v>1873.2108515482732</v>
      </c>
    </row>
    <row r="68" spans="1:4">
      <c r="A68" s="57">
        <v>30651</v>
      </c>
      <c r="B68" s="68">
        <v>7332.1930426024719</v>
      </c>
      <c r="C68" s="68">
        <v>0.40022867979231791</v>
      </c>
      <c r="D68" s="68">
        <v>1737.6190867158657</v>
      </c>
    </row>
    <row r="69" spans="1:4">
      <c r="A69" s="57">
        <v>31017</v>
      </c>
      <c r="B69" s="68">
        <v>7632.0271342906553</v>
      </c>
      <c r="C69" s="68">
        <v>0.61754852766956092</v>
      </c>
      <c r="D69" s="68">
        <v>1646.3453171664207</v>
      </c>
    </row>
    <row r="70" spans="1:4">
      <c r="A70" s="57">
        <v>31382</v>
      </c>
      <c r="B70" s="68">
        <v>7760.2664197809272</v>
      </c>
      <c r="C70" s="68">
        <v>0.96106381026302801</v>
      </c>
      <c r="D70" s="68">
        <v>1818.5340019117323</v>
      </c>
    </row>
    <row r="71" spans="1:4">
      <c r="A71" s="57">
        <v>31747</v>
      </c>
      <c r="B71" s="68">
        <v>8122.4480677299434</v>
      </c>
      <c r="C71" s="68">
        <v>1.3681196971899068</v>
      </c>
      <c r="D71" s="68">
        <v>2009.2983893794762</v>
      </c>
    </row>
    <row r="72" spans="1:4">
      <c r="A72" s="57">
        <v>32112</v>
      </c>
      <c r="B72" s="68">
        <v>8702.0717698104654</v>
      </c>
      <c r="C72" s="68">
        <v>1.9584173307673092</v>
      </c>
      <c r="D72" s="68">
        <v>2244.5211813299888</v>
      </c>
    </row>
    <row r="73" spans="1:4">
      <c r="A73" s="57">
        <v>32478</v>
      </c>
      <c r="B73" s="68">
        <v>8695.6689679899027</v>
      </c>
      <c r="C73" s="68">
        <v>3.314134337722904</v>
      </c>
      <c r="D73" s="68">
        <v>2320.8646602456261</v>
      </c>
    </row>
    <row r="74" spans="1:4">
      <c r="A74" s="57">
        <v>32843</v>
      </c>
      <c r="B74" s="68">
        <v>8530.4729165420322</v>
      </c>
      <c r="C74" s="68">
        <v>5.7049146244156912</v>
      </c>
      <c r="D74" s="68">
        <v>2663.258755700218</v>
      </c>
    </row>
    <row r="75" spans="1:4">
      <c r="A75" s="57">
        <v>33208</v>
      </c>
      <c r="B75" s="68">
        <v>9102.7604911453291</v>
      </c>
      <c r="C75" s="68">
        <v>9.6343041380106893</v>
      </c>
      <c r="D75" s="68">
        <v>3656.9210312344389</v>
      </c>
    </row>
    <row r="76" spans="1:4">
      <c r="A76" s="57">
        <v>33573</v>
      </c>
      <c r="B76" s="68">
        <v>9010.4269286721283</v>
      </c>
      <c r="C76" s="68">
        <v>15.147796550742548</v>
      </c>
      <c r="D76" s="68">
        <v>3585.6593073174149</v>
      </c>
    </row>
    <row r="77" spans="1:4">
      <c r="A77" s="57">
        <v>33939</v>
      </c>
      <c r="B77" s="68">
        <v>9370.4205487021682</v>
      </c>
      <c r="C77" s="68">
        <v>25.790924175316416</v>
      </c>
      <c r="D77" s="68">
        <v>3695.2817819075449</v>
      </c>
    </row>
    <row r="78" spans="1:4">
      <c r="A78" s="57">
        <v>34304</v>
      </c>
      <c r="B78" s="68">
        <v>9938.4987831215967</v>
      </c>
      <c r="C78" s="68">
        <v>45.892748632283734</v>
      </c>
      <c r="D78" s="68">
        <v>4106.3565346463265</v>
      </c>
    </row>
    <row r="79" spans="1:4">
      <c r="A79" s="57">
        <v>34669</v>
      </c>
      <c r="B79" s="68">
        <v>9227.9869678720388</v>
      </c>
      <c r="C79" s="68">
        <v>87.974107696926225</v>
      </c>
      <c r="D79" s="68">
        <v>2993.6759850861704</v>
      </c>
    </row>
    <row r="80" spans="1:4">
      <c r="A80" s="57">
        <v>35034</v>
      </c>
      <c r="B80" s="68">
        <v>9720.2175387114621</v>
      </c>
      <c r="C80" s="68">
        <v>173.47190787373972</v>
      </c>
      <c r="D80" s="68">
        <v>3756.1769121434777</v>
      </c>
    </row>
    <row r="81" spans="1:4">
      <c r="A81" s="57">
        <v>35400</v>
      </c>
      <c r="B81" s="68">
        <v>10226.461668356767</v>
      </c>
      <c r="C81" s="68">
        <v>324.57613847862024</v>
      </c>
      <c r="D81" s="68">
        <v>3978.6647049964758</v>
      </c>
    </row>
    <row r="82" spans="1:4">
      <c r="A82" s="57">
        <v>35765</v>
      </c>
      <c r="B82" s="68">
        <v>11034.588767676925</v>
      </c>
      <c r="C82" s="68">
        <v>635.78938039021955</v>
      </c>
      <c r="D82" s="68">
        <v>4161.3328832749166</v>
      </c>
    </row>
    <row r="83" spans="1:4">
      <c r="A83" s="57">
        <v>36130</v>
      </c>
      <c r="B83" s="68">
        <v>11378.671524762089</v>
      </c>
      <c r="C83" s="68">
        <v>1151.7786182736347</v>
      </c>
      <c r="D83" s="68">
        <v>4445.2535734001331</v>
      </c>
    </row>
    <row r="84" spans="1:4">
      <c r="A84" s="57">
        <v>36495</v>
      </c>
      <c r="B84" s="68">
        <v>10851.021544840876</v>
      </c>
      <c r="C84" s="68">
        <v>1694.5624952585638</v>
      </c>
      <c r="D84" s="68">
        <v>4010.4651877997917</v>
      </c>
    </row>
    <row r="85" spans="1:4">
      <c r="A85" s="57">
        <v>36861</v>
      </c>
      <c r="B85" s="68">
        <v>11439.957030482483</v>
      </c>
      <c r="C85" s="68">
        <v>2668.3814910197443</v>
      </c>
      <c r="D85" s="68">
        <v>4249.1006967512849</v>
      </c>
    </row>
    <row r="86" spans="1:4">
      <c r="A86" s="57">
        <v>37226</v>
      </c>
      <c r="B86" s="68">
        <v>10633.743988815873</v>
      </c>
      <c r="C86" s="68">
        <v>3794.4051726162215</v>
      </c>
      <c r="D86" s="68">
        <v>3107.5021165461922</v>
      </c>
    </row>
    <row r="87" spans="1:4">
      <c r="A87" s="57">
        <v>37591</v>
      </c>
      <c r="B87" s="68">
        <v>11175.834472864994</v>
      </c>
      <c r="C87" s="68">
        <v>5486.2604370412992</v>
      </c>
      <c r="D87" s="68">
        <v>3608.0958384430487</v>
      </c>
    </row>
    <row r="88" spans="1:4">
      <c r="A88" s="57">
        <v>37956</v>
      </c>
      <c r="B88" s="68">
        <v>11679.769974296214</v>
      </c>
      <c r="C88" s="68">
        <v>7068.9688645453944</v>
      </c>
      <c r="D88" s="68">
        <v>4739.2914478370258</v>
      </c>
    </row>
    <row r="89" spans="1:4">
      <c r="A89" s="57">
        <v>38322</v>
      </c>
      <c r="B89" s="68">
        <v>12671.389461115708</v>
      </c>
      <c r="C89" s="68">
        <v>8622.2103702246059</v>
      </c>
      <c r="D89" s="68">
        <v>6021.1065263509272</v>
      </c>
    </row>
    <row r="90" spans="1:4">
      <c r="A90" s="57">
        <v>38687</v>
      </c>
      <c r="B90" s="68">
        <v>13642.12662301132</v>
      </c>
      <c r="C90" s="68">
        <v>9940.4668270210659</v>
      </c>
      <c r="D90" s="68">
        <v>7375.6670836886533</v>
      </c>
    </row>
    <row r="91" spans="1:4">
      <c r="A91" s="57">
        <v>39052</v>
      </c>
      <c r="B91" s="68">
        <v>14408.907976746468</v>
      </c>
      <c r="C91" s="68">
        <v>11483.615106790156</v>
      </c>
      <c r="D91" s="68">
        <v>7971.2368120123792</v>
      </c>
    </row>
    <row r="92" spans="1:4">
      <c r="A92" s="57">
        <v>39417</v>
      </c>
      <c r="B92" s="68">
        <v>14949.442026318873</v>
      </c>
      <c r="C92" s="68">
        <v>12653.074685568306</v>
      </c>
      <c r="D92" s="68">
        <v>9735.4576733528993</v>
      </c>
    </row>
    <row r="93" spans="1:4">
      <c r="A93" s="57">
        <v>39783</v>
      </c>
      <c r="B93" s="68">
        <v>14881.65172635602</v>
      </c>
      <c r="C93" s="68">
        <v>14112.994656697145</v>
      </c>
      <c r="D93" s="68">
        <v>11018.197632846754</v>
      </c>
    </row>
    <row r="94" spans="1:4">
      <c r="A94" s="57">
        <v>40148</v>
      </c>
      <c r="B94" s="68">
        <v>13969.828587368826</v>
      </c>
      <c r="C94" s="68">
        <v>13969.82858736884</v>
      </c>
      <c r="D94" s="68">
        <v>9044.3148881409961</v>
      </c>
    </row>
    <row r="95" spans="1:4">
      <c r="A95" s="57">
        <v>40513</v>
      </c>
      <c r="B95" s="68">
        <v>14918.658780285665</v>
      </c>
      <c r="C95" s="68">
        <v>15964.349883175686</v>
      </c>
      <c r="D95" s="68">
        <v>10629.467492928714</v>
      </c>
    </row>
    <row r="96" spans="1:4">
      <c r="A96" s="57">
        <v>40878</v>
      </c>
      <c r="B96" s="68">
        <v>16347.730756922487</v>
      </c>
      <c r="C96" s="68">
        <v>18928.212099972312</v>
      </c>
      <c r="D96" s="68">
        <v>11289.128660304415</v>
      </c>
    </row>
    <row r="97" spans="1:4">
      <c r="A97" s="57">
        <v>41244</v>
      </c>
      <c r="B97" s="68">
        <v>16913.606062854724</v>
      </c>
      <c r="C97" s="68">
        <v>21037.023130679325</v>
      </c>
      <c r="D97" s="68">
        <v>11674.944327138644</v>
      </c>
    </row>
    <row r="98" spans="1:4">
      <c r="A98" s="57">
        <v>41609</v>
      </c>
      <c r="B98" s="68">
        <v>18114.647517267975</v>
      </c>
      <c r="C98" s="68">
        <v>23945.83331285472</v>
      </c>
      <c r="D98" s="68">
        <v>12582.409254120405</v>
      </c>
    </row>
    <row r="99" spans="1:4">
      <c r="A99" s="57">
        <v>41974</v>
      </c>
      <c r="B99" s="68">
        <v>18754.791564499294</v>
      </c>
      <c r="C99" s="68">
        <v>26624.055189714309</v>
      </c>
      <c r="D99" s="68">
        <v>12178.006284341665</v>
      </c>
    </row>
    <row r="100" spans="1:4">
      <c r="A100" s="57">
        <v>42339</v>
      </c>
      <c r="B100" s="68">
        <v>19632.402222908517</v>
      </c>
      <c r="C100" s="68">
        <v>30056.2702099866</v>
      </c>
      <c r="D100" s="68">
        <v>11085.318032066441</v>
      </c>
    </row>
    <row r="101" spans="1:4">
      <c r="A101" s="57">
        <v>42705</v>
      </c>
      <c r="B101" s="68">
        <v>20013.582061483095</v>
      </c>
      <c r="C101" s="68">
        <v>33131.003678615889</v>
      </c>
      <c r="D101" s="68">
        <v>10964.461441307642</v>
      </c>
    </row>
    <row r="102" spans="1:4">
      <c r="A102" s="57">
        <v>43070</v>
      </c>
      <c r="B102" s="68">
        <v>21237.734968660243</v>
      </c>
      <c r="C102" s="68">
        <v>39018.642901709303</v>
      </c>
      <c r="D102" s="68">
        <v>10696.341579636288</v>
      </c>
    </row>
    <row r="103" spans="1:4">
      <c r="A103" s="57">
        <v>43435</v>
      </c>
      <c r="B103" s="68">
        <v>21583.657887670626</v>
      </c>
      <c r="C103" s="68">
        <v>46201.991932859739</v>
      </c>
      <c r="D103" s="68">
        <v>9799.2593016454994</v>
      </c>
    </row>
    <row r="104" spans="1:4">
      <c r="A104" s="57">
        <v>43800</v>
      </c>
      <c r="B104" s="68">
        <v>21451.490523424782</v>
      </c>
      <c r="C104" s="68">
        <v>52287.019992081739</v>
      </c>
      <c r="D104" s="68">
        <v>9207.6565403416444</v>
      </c>
    </row>
    <row r="105" spans="1:4">
      <c r="A105" s="57">
        <v>44166</v>
      </c>
      <c r="B105" s="68">
        <v>21639.254301059103</v>
      </c>
      <c r="C105" s="68">
        <v>60545.277267668142</v>
      </c>
      <c r="D105" s="68">
        <v>8600.3598063781246</v>
      </c>
    </row>
    <row r="106" spans="1:4">
      <c r="A106" s="57">
        <v>44531</v>
      </c>
      <c r="B106" s="68">
        <v>23896.282013259461</v>
      </c>
      <c r="C106" s="68">
        <v>86231.734193921104</v>
      </c>
      <c r="D106" s="68">
        <v>9601.3441029896003</v>
      </c>
    </row>
    <row r="107" spans="1:4">
      <c r="A107" s="57">
        <v>44896</v>
      </c>
      <c r="B107" s="68">
        <v>24971.365436674052</v>
      </c>
      <c r="C107" s="68">
        <v>176650.69402843661</v>
      </c>
      <c r="D107" s="68">
        <v>10659.146311231547</v>
      </c>
    </row>
    <row r="108" spans="1:4">
      <c r="A108" s="57">
        <v>45261</v>
      </c>
      <c r="B108" s="68">
        <v>26141.269301950349</v>
      </c>
      <c r="C108" s="68">
        <v>311109.54088616988</v>
      </c>
      <c r="D108" s="68">
        <v>13243.4365084532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TÜİK GSYH HAM VERİ</vt:lpstr>
      <vt:lpstr>GSYH SONUÇ</vt:lpstr>
      <vt:lpstr>NÜFUS</vt:lpstr>
      <vt:lpstr>KİŞİ BAŞINA SONUÇ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Orhan Kutlu</dc:creator>
  <cp:lastModifiedBy>Orhan Kutlu</cp:lastModifiedBy>
  <dcterms:created xsi:type="dcterms:W3CDTF">2015-06-05T18:17:20Z</dcterms:created>
  <dcterms:modified xsi:type="dcterms:W3CDTF">2024-11-01T08:55:58Z</dcterms:modified>
</cp:coreProperties>
</file>